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grad indatorare 24.01" sheetId="1" r:id="rId1"/>
    <sheet name="estimat dat pub" sheetId="2" r:id="rId2"/>
  </sheets>
  <definedNames>
    <definedName name="an14__1" localSheetId="1">'estimat dat pub'!$A$8:$Q$27</definedName>
  </definedNames>
  <calcPr fullCalcOnLoad="1"/>
</workbook>
</file>

<file path=xl/sharedStrings.xml><?xml version="1.0" encoding="utf-8"?>
<sst xmlns="http://schemas.openxmlformats.org/spreadsheetml/2006/main" count="180" uniqueCount="63">
  <si>
    <t xml:space="preserve">    JUDEŢUL .CLUJ.</t>
  </si>
  <si>
    <t xml:space="preserve">    UNITATEA ADMINISTRATIV-TERITORIALĂ</t>
  </si>
  <si>
    <t>ANEXA1.3.</t>
  </si>
  <si>
    <t>MUNICIPIUL DEJ</t>
  </si>
  <si>
    <t xml:space="preserve">                     CALCULUL GRADULUI DE ÎNDATORARE</t>
  </si>
  <si>
    <t>a bugetului local al comunei/oraşului/municipiului/judeţului în urma contractării/garantării de finanţări rambursabile pe baza datelor extrase din bugetul local</t>
  </si>
  <si>
    <t xml:space="preserve">    Semnificaţia coloanei A din tabelul de mai jos este următoarea:</t>
  </si>
  <si>
    <t xml:space="preserve">    A - Execuţie buget local*1) la 31.XII. -</t>
  </si>
  <si>
    <t>Nr. crt.</t>
  </si>
  <si>
    <t xml:space="preserve"> DENUMIREA   INDICATORILOR      </t>
  </si>
  <si>
    <t>Indicatori pe  perioada serviciului datoriei publice locale *4)</t>
  </si>
  <si>
    <t xml:space="preserve">    </t>
  </si>
  <si>
    <t xml:space="preserve">                    </t>
  </si>
  <si>
    <t xml:space="preserve">          A         </t>
  </si>
  <si>
    <t xml:space="preserve">VENITURI PROPRII   </t>
  </si>
  <si>
    <t xml:space="preserve"> Limita de          </t>
  </si>
  <si>
    <t xml:space="preserve"> </t>
  </si>
  <si>
    <t xml:space="preserve">indatorare 30% din </t>
  </si>
  <si>
    <t xml:space="preserve"> venituri proprii   </t>
  </si>
  <si>
    <t xml:space="preserve"> Serviciul anual al </t>
  </si>
  <si>
    <t xml:space="preserve"> datoriei publice   </t>
  </si>
  <si>
    <t xml:space="preserve"> locale*5)          </t>
  </si>
  <si>
    <t xml:space="preserve"> Rambursare         </t>
  </si>
  <si>
    <t xml:space="preserve"> Dobanzi            </t>
  </si>
  <si>
    <t xml:space="preserve"> Comisioane         </t>
  </si>
  <si>
    <t xml:space="preserve"> Gradul de          </t>
  </si>
  <si>
    <t xml:space="preserve">indatorare - in %  </t>
  </si>
  <si>
    <t xml:space="preserve"> (serviciul anual al</t>
  </si>
  <si>
    <t xml:space="preserve"> datoriei / venituri</t>
  </si>
  <si>
    <t xml:space="preserve"> proprii x 100)     </t>
  </si>
  <si>
    <t>Gradul de îndatorare aferent creditului contractat cu BCR,creditul garantat și creditul solicitat</t>
  </si>
  <si>
    <t>S-a actualizat media venit.proprii pe ultimii 3 ani diminuată cu incasările din valorific unor bunuri</t>
  </si>
  <si>
    <t>Ordonator principal de credite</t>
  </si>
  <si>
    <t>Director executiv economic</t>
  </si>
  <si>
    <t>Primar,Ing.MORAR COSTAN</t>
  </si>
  <si>
    <t>Ec.ANGELA DRENTEA</t>
  </si>
  <si>
    <t xml:space="preserve">                                                                                                 Ordonator principal de credite,</t>
  </si>
  <si>
    <t xml:space="preserve">                                                                       Primar/Preşedinte,                 Director economic (Contabil),</t>
  </si>
  <si>
    <t xml:space="preserve">                                                                      ..............................                          .............................</t>
  </si>
  <si>
    <t>ANEXA 1.4</t>
  </si>
  <si>
    <t>Primar</t>
  </si>
  <si>
    <t xml:space="preserve">    la norme şi proceduri</t>
  </si>
  <si>
    <t>Ing.MORAR COSTAN</t>
  </si>
  <si>
    <t>Situația estimativă privind serviciul datoriei publice locale a Municipiului Dej</t>
  </si>
  <si>
    <t xml:space="preserve">    - mii RON -</t>
  </si>
  <si>
    <t>lei</t>
  </si>
  <si>
    <t>Ec.Angela Drentea</t>
  </si>
  <si>
    <t xml:space="preserve">     Serviciul anual al datoriei   publice locale</t>
  </si>
  <si>
    <t xml:space="preserve"> Serviciul datoriei publice locale </t>
  </si>
  <si>
    <t xml:space="preserve"> pentru împrumutul pentru care se  </t>
  </si>
  <si>
    <t xml:space="preserve"> solicită autorizarea              </t>
  </si>
  <si>
    <t xml:space="preserve"> (a + b + c)-linie cred.28850850,57                       </t>
  </si>
  <si>
    <t xml:space="preserve"> a) Rambursarea împrumutului       </t>
  </si>
  <si>
    <t xml:space="preserve"> b) Dobânzi                        </t>
  </si>
  <si>
    <t xml:space="preserve"> c) Comisioane                     </t>
  </si>
  <si>
    <t xml:space="preserve"> Serviciul TOTAL al datoriei       </t>
  </si>
  <si>
    <t xml:space="preserve"> publice locale (a + b + c)        </t>
  </si>
  <si>
    <t xml:space="preserve"> (1 a + 2 a)                       </t>
  </si>
  <si>
    <t xml:space="preserve"> (1 b + 2 b)                       </t>
  </si>
  <si>
    <t xml:space="preserve"> (1 c + 2 c)                       </t>
  </si>
  <si>
    <t xml:space="preserve"> solicită autorizarea     COMPANIA APA         </t>
  </si>
  <si>
    <t xml:space="preserve"> (a + b + c)                       </t>
  </si>
  <si>
    <t xml:space="preserve"> solicită autorizarea AMBULATORIU    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</si>
</sst>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/>
    </xf>
    <xf numFmtId="4" fontId="40" fillId="0" borderId="10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14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4" fontId="42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/>
    </xf>
    <xf numFmtId="0" fontId="43" fillId="0" borderId="14" xfId="0" applyFont="1" applyBorder="1" applyAlignment="1">
      <alignment/>
    </xf>
    <xf numFmtId="4" fontId="42" fillId="0" borderId="11" xfId="0" applyNumberFormat="1" applyFont="1" applyBorder="1" applyAlignment="1">
      <alignment horizontal="center" vertical="center"/>
    </xf>
    <xf numFmtId="4" fontId="42" fillId="0" borderId="14" xfId="0" applyNumberFormat="1" applyFont="1" applyBorder="1" applyAlignment="1">
      <alignment horizontal="center" vertical="center"/>
    </xf>
    <xf numFmtId="4" fontId="42" fillId="0" borderId="13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4" fontId="40" fillId="0" borderId="12" xfId="0" applyNumberFormat="1" applyFont="1" applyBorder="1" applyAlignment="1">
      <alignment horizontal="right" vertical="center"/>
    </xf>
    <xf numFmtId="4" fontId="40" fillId="0" borderId="15" xfId="0" applyNumberFormat="1" applyFont="1" applyBorder="1" applyAlignment="1">
      <alignment horizontal="right" vertical="center"/>
    </xf>
    <xf numFmtId="4" fontId="40" fillId="0" borderId="16" xfId="0" applyNumberFormat="1" applyFont="1" applyBorder="1" applyAlignment="1">
      <alignment horizontal="right" vertical="center"/>
    </xf>
    <xf numFmtId="4" fontId="40" fillId="0" borderId="10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 vertical="center"/>
    </xf>
    <xf numFmtId="4" fontId="40" fillId="0" borderId="13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 vertical="center"/>
    </xf>
    <xf numFmtId="4" fontId="42" fillId="0" borderId="14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4" fontId="42" fillId="0" borderId="13" xfId="0" applyNumberFormat="1" applyFont="1" applyBorder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3.421875" style="4" customWidth="1"/>
    <col min="2" max="2" width="15.421875" style="4" customWidth="1"/>
    <col min="3" max="23" width="10.8515625" style="4" bestFit="1" customWidth="1"/>
    <col min="24" max="16384" width="9.140625" style="4" customWidth="1"/>
  </cols>
  <sheetData>
    <row r="1" ht="11.25">
      <c r="A1" s="1" t="s">
        <v>0</v>
      </c>
    </row>
    <row r="2" spans="1:15" ht="11.25">
      <c r="A2" s="1" t="s">
        <v>1</v>
      </c>
      <c r="O2" s="1" t="s">
        <v>2</v>
      </c>
    </row>
    <row r="3" ht="11.25">
      <c r="B3" s="1" t="s">
        <v>3</v>
      </c>
    </row>
    <row r="4" ht="11.25">
      <c r="A4" s="1" t="s">
        <v>4</v>
      </c>
    </row>
    <row r="5" ht="11.25">
      <c r="A5" s="1" t="s">
        <v>5</v>
      </c>
    </row>
    <row r="7" ht="11.25">
      <c r="A7" s="1" t="s">
        <v>6</v>
      </c>
    </row>
    <row r="8" ht="11.25">
      <c r="A8" s="1" t="s">
        <v>7</v>
      </c>
    </row>
    <row r="10" spans="1:24" ht="56.25">
      <c r="A10" s="5" t="s">
        <v>8</v>
      </c>
      <c r="B10" s="6" t="s">
        <v>9</v>
      </c>
      <c r="C10" s="7"/>
      <c r="D10" s="7"/>
      <c r="E10" s="7"/>
      <c r="F10" s="43" t="s">
        <v>10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47" ht="11.25">
      <c r="A11" s="8" t="s">
        <v>11</v>
      </c>
      <c r="B11" s="8" t="s">
        <v>12</v>
      </c>
      <c r="C11" s="8">
        <v>2009</v>
      </c>
      <c r="D11" s="8">
        <v>2010</v>
      </c>
      <c r="E11" s="8">
        <v>2011</v>
      </c>
      <c r="F11" s="9">
        <v>2012</v>
      </c>
      <c r="G11" s="8">
        <v>2013</v>
      </c>
      <c r="H11" s="8">
        <v>2014</v>
      </c>
      <c r="I11" s="8">
        <v>2015</v>
      </c>
      <c r="J11" s="8">
        <v>2016</v>
      </c>
      <c r="K11" s="8">
        <v>2017</v>
      </c>
      <c r="L11" s="8">
        <v>2018</v>
      </c>
      <c r="M11" s="8">
        <v>2019</v>
      </c>
      <c r="N11" s="8">
        <v>2020</v>
      </c>
      <c r="O11" s="8">
        <v>2021</v>
      </c>
      <c r="P11" s="8">
        <v>2022</v>
      </c>
      <c r="Q11" s="8">
        <v>2023</v>
      </c>
      <c r="R11" s="8">
        <v>2024</v>
      </c>
      <c r="S11" s="8">
        <v>2025</v>
      </c>
      <c r="T11" s="8">
        <v>2026</v>
      </c>
      <c r="U11" s="8">
        <v>2027</v>
      </c>
      <c r="V11" s="8">
        <v>2028</v>
      </c>
      <c r="W11" s="8">
        <v>2029</v>
      </c>
      <c r="X11" s="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24" ht="11.25">
      <c r="A12" s="12">
        <v>0</v>
      </c>
      <c r="B12" s="12" t="s">
        <v>13</v>
      </c>
      <c r="C12" s="12">
        <v>3</v>
      </c>
      <c r="D12" s="12">
        <v>4</v>
      </c>
      <c r="E12" s="12">
        <v>5</v>
      </c>
      <c r="F12" s="13">
        <v>6</v>
      </c>
      <c r="G12" s="12">
        <v>7</v>
      </c>
      <c r="H12" s="12">
        <v>8</v>
      </c>
      <c r="I12" s="12">
        <v>9</v>
      </c>
      <c r="J12" s="12">
        <v>10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1.25">
      <c r="A13" s="14">
        <v>1</v>
      </c>
      <c r="B13" s="14" t="s">
        <v>14</v>
      </c>
      <c r="C13" s="2">
        <v>30085531</v>
      </c>
      <c r="D13" s="2">
        <v>29677620</v>
      </c>
      <c r="E13" s="2">
        <v>28420964.39</v>
      </c>
      <c r="F13" s="3">
        <v>29394705</v>
      </c>
      <c r="G13" s="3">
        <v>29394705</v>
      </c>
      <c r="H13" s="3">
        <v>29394705</v>
      </c>
      <c r="I13" s="3">
        <v>29394705</v>
      </c>
      <c r="J13" s="3">
        <v>29394705</v>
      </c>
      <c r="K13" s="3">
        <v>29394705</v>
      </c>
      <c r="L13" s="3">
        <v>29394705</v>
      </c>
      <c r="M13" s="3">
        <v>29394705</v>
      </c>
      <c r="N13" s="3">
        <v>29394705</v>
      </c>
      <c r="O13" s="3">
        <v>29394705</v>
      </c>
      <c r="P13" s="3">
        <v>29394705</v>
      </c>
      <c r="Q13" s="3">
        <v>29394705</v>
      </c>
      <c r="R13" s="3">
        <v>29394705</v>
      </c>
      <c r="S13" s="3">
        <v>29394705</v>
      </c>
      <c r="T13" s="3">
        <v>29394705</v>
      </c>
      <c r="U13" s="3">
        <v>29394705</v>
      </c>
      <c r="V13" s="3">
        <v>29394705</v>
      </c>
      <c r="W13" s="3">
        <v>29394705</v>
      </c>
      <c r="X13" s="3"/>
    </row>
    <row r="14" spans="1:24" ht="11.25">
      <c r="A14" s="15">
        <v>2</v>
      </c>
      <c r="B14" s="15" t="s">
        <v>15</v>
      </c>
      <c r="C14" s="36" t="s">
        <v>16</v>
      </c>
      <c r="D14" s="36"/>
      <c r="E14" s="36" t="s">
        <v>16</v>
      </c>
      <c r="F14" s="40">
        <v>8818411.5</v>
      </c>
      <c r="G14" s="40">
        <v>8818411.5</v>
      </c>
      <c r="H14" s="36">
        <v>8818411.5</v>
      </c>
      <c r="I14" s="36">
        <v>8818411.5</v>
      </c>
      <c r="J14" s="36">
        <v>8818411.5</v>
      </c>
      <c r="K14" s="40">
        <v>8818411.5</v>
      </c>
      <c r="L14" s="36">
        <v>8818411.5</v>
      </c>
      <c r="M14" s="36">
        <v>8818411.5</v>
      </c>
      <c r="N14" s="36">
        <v>8818411.5</v>
      </c>
      <c r="O14" s="36">
        <v>8818411.5</v>
      </c>
      <c r="P14" s="36">
        <v>8818411.5</v>
      </c>
      <c r="Q14" s="36">
        <v>8818411.5</v>
      </c>
      <c r="R14" s="36">
        <v>8818411.5</v>
      </c>
      <c r="S14" s="36">
        <v>8818411.5</v>
      </c>
      <c r="T14" s="36">
        <v>8818411.5</v>
      </c>
      <c r="U14" s="36">
        <v>8818411.5</v>
      </c>
      <c r="V14" s="36">
        <v>8818411.5</v>
      </c>
      <c r="W14" s="36">
        <v>8818411.5</v>
      </c>
      <c r="X14" s="39"/>
    </row>
    <row r="15" spans="1:24" ht="11.25">
      <c r="A15" s="16" t="s">
        <v>11</v>
      </c>
      <c r="B15" s="16" t="s">
        <v>17</v>
      </c>
      <c r="C15" s="37"/>
      <c r="D15" s="37"/>
      <c r="E15" s="37"/>
      <c r="F15" s="41"/>
      <c r="G15" s="41"/>
      <c r="H15" s="37"/>
      <c r="I15" s="37"/>
      <c r="J15" s="37"/>
      <c r="K15" s="41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9"/>
    </row>
    <row r="16" spans="1:24" ht="11.25">
      <c r="A16" s="17" t="s">
        <v>11</v>
      </c>
      <c r="B16" s="17" t="s">
        <v>18</v>
      </c>
      <c r="C16" s="38"/>
      <c r="D16" s="38"/>
      <c r="E16" s="38"/>
      <c r="F16" s="42"/>
      <c r="G16" s="42"/>
      <c r="H16" s="38"/>
      <c r="I16" s="38"/>
      <c r="J16" s="38"/>
      <c r="K16" s="42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9"/>
    </row>
    <row r="17" spans="1:24" ht="11.25">
      <c r="A17" s="15">
        <v>3</v>
      </c>
      <c r="B17" s="15" t="s">
        <v>19</v>
      </c>
      <c r="C17" s="36"/>
      <c r="D17" s="36"/>
      <c r="E17" s="36">
        <v>3600107.0784273003</v>
      </c>
      <c r="F17" s="36">
        <v>5367850.15475392</v>
      </c>
      <c r="G17" s="36">
        <v>4214707.96599436</v>
      </c>
      <c r="H17" s="36">
        <v>4642003.181500741</v>
      </c>
      <c r="I17" s="36">
        <v>4503010.9968633205</v>
      </c>
      <c r="J17" s="36">
        <v>4368862.74046004</v>
      </c>
      <c r="K17" s="36">
        <v>4225027.3128429</v>
      </c>
      <c r="L17" s="36">
        <v>4086035.8134599</v>
      </c>
      <c r="M17" s="36">
        <v>3947044.3240769003</v>
      </c>
      <c r="N17" s="36">
        <v>3811428.1779302</v>
      </c>
      <c r="O17" s="36">
        <v>3669060.64005648</v>
      </c>
      <c r="P17" s="36">
        <v>3530069.14067348</v>
      </c>
      <c r="Q17" s="36">
        <v>3391077.6412904803</v>
      </c>
      <c r="R17" s="36">
        <v>3253993.60540036</v>
      </c>
      <c r="S17" s="36">
        <v>3113093.94727006</v>
      </c>
      <c r="T17" s="36">
        <v>2974102.44788706</v>
      </c>
      <c r="U17" s="36">
        <v>2835110.94850406</v>
      </c>
      <c r="V17" s="36">
        <v>2696559.02287052</v>
      </c>
      <c r="W17" s="36">
        <v>616899.57</v>
      </c>
      <c r="X17" s="39"/>
    </row>
    <row r="18" spans="1:24" ht="11.25">
      <c r="A18" s="16" t="s">
        <v>11</v>
      </c>
      <c r="B18" s="16" t="s">
        <v>20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9"/>
    </row>
    <row r="19" spans="1:24" ht="11.25">
      <c r="A19" s="17" t="s">
        <v>11</v>
      </c>
      <c r="B19" s="17" t="s">
        <v>21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9"/>
    </row>
    <row r="20" spans="1:24" ht="11.25">
      <c r="A20" s="15">
        <v>4</v>
      </c>
      <c r="B20" s="15" t="s">
        <v>22</v>
      </c>
      <c r="C20" s="40"/>
      <c r="D20" s="40"/>
      <c r="E20" s="40">
        <v>1442542.56</v>
      </c>
      <c r="F20" s="40">
        <v>3242542.56</v>
      </c>
      <c r="G20" s="40">
        <v>2001798.5645401801</v>
      </c>
      <c r="H20" s="40">
        <v>2561054.5690803602</v>
      </c>
      <c r="I20" s="40">
        <v>2561054.5690803602</v>
      </c>
      <c r="J20" s="40">
        <v>2561054.5690803602</v>
      </c>
      <c r="K20" s="40">
        <v>2561054.5690803602</v>
      </c>
      <c r="L20" s="40">
        <v>2561054.5690803602</v>
      </c>
      <c r="M20" s="40">
        <v>2561054.5690803602</v>
      </c>
      <c r="N20" s="40">
        <v>2561054.5690803602</v>
      </c>
      <c r="O20" s="40">
        <v>2561054.5690803602</v>
      </c>
      <c r="P20" s="40">
        <v>2561054.5690803602</v>
      </c>
      <c r="Q20" s="40">
        <v>2561054.5690803602</v>
      </c>
      <c r="R20" s="40">
        <v>2561054.5690803602</v>
      </c>
      <c r="S20" s="40">
        <v>2561054.5690803602</v>
      </c>
      <c r="T20" s="40">
        <v>2561054.5690803602</v>
      </c>
      <c r="U20" s="40">
        <v>2561054.5690803602</v>
      </c>
      <c r="V20" s="40">
        <v>2561054.5690803602</v>
      </c>
      <c r="W20" s="40">
        <v>601058.77</v>
      </c>
      <c r="X20" s="40"/>
    </row>
    <row r="21" spans="1:24" ht="11.25">
      <c r="A21" s="17"/>
      <c r="B21" s="17"/>
      <c r="C21" s="4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</row>
    <row r="22" spans="1:24" ht="11.25">
      <c r="A22" s="15">
        <v>5</v>
      </c>
      <c r="B22" s="15" t="s">
        <v>23</v>
      </c>
      <c r="C22" s="40"/>
      <c r="D22" s="40"/>
      <c r="E22" s="40">
        <v>2014587.2007479</v>
      </c>
      <c r="F22" s="40">
        <v>2017082.90663214</v>
      </c>
      <c r="G22" s="40">
        <v>2130023.31145418</v>
      </c>
      <c r="H22" s="40">
        <v>2003111.4224203802</v>
      </c>
      <c r="I22" s="40">
        <v>1869168.13778296</v>
      </c>
      <c r="J22" s="40">
        <v>1740068.7813796801</v>
      </c>
      <c r="K22" s="40">
        <v>1601282.25376254</v>
      </c>
      <c r="L22" s="40">
        <v>1467339.6543795401</v>
      </c>
      <c r="M22" s="40">
        <v>1333397.0549965398</v>
      </c>
      <c r="N22" s="40">
        <v>1202829.80884984</v>
      </c>
      <c r="O22" s="40">
        <v>1065511.17097612</v>
      </c>
      <c r="P22" s="40">
        <v>931568.57159312</v>
      </c>
      <c r="Q22" s="40">
        <v>797625.97221012</v>
      </c>
      <c r="R22" s="40">
        <v>665590.83632</v>
      </c>
      <c r="S22" s="40">
        <v>529740.0781897</v>
      </c>
      <c r="T22" s="40">
        <v>395797.4788067</v>
      </c>
      <c r="U22" s="40">
        <v>261854.8794237</v>
      </c>
      <c r="V22" s="40">
        <v>128351.85379016</v>
      </c>
      <c r="W22" s="40">
        <v>13737.09</v>
      </c>
      <c r="X22" s="39"/>
    </row>
    <row r="23" spans="1:24" ht="11.25">
      <c r="A23" s="17"/>
      <c r="B23" s="17"/>
      <c r="C23" s="4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39"/>
    </row>
    <row r="24" spans="1:24" ht="11.25">
      <c r="A24" s="16">
        <v>6</v>
      </c>
      <c r="B24" s="16" t="s">
        <v>24</v>
      </c>
      <c r="C24" s="40"/>
      <c r="D24" s="40"/>
      <c r="E24" s="40">
        <v>142977.3176794</v>
      </c>
      <c r="F24" s="40">
        <v>108224.68812178001</v>
      </c>
      <c r="G24" s="40">
        <v>82886.09</v>
      </c>
      <c r="H24" s="40">
        <v>77837.19</v>
      </c>
      <c r="I24" s="40">
        <v>72788.29</v>
      </c>
      <c r="J24" s="40">
        <v>67739.39</v>
      </c>
      <c r="K24" s="40">
        <v>62690.49</v>
      </c>
      <c r="L24" s="40">
        <v>57641.59</v>
      </c>
      <c r="M24" s="40">
        <v>52592.7</v>
      </c>
      <c r="N24" s="40">
        <v>47543.8</v>
      </c>
      <c r="O24" s="40">
        <v>42494.9</v>
      </c>
      <c r="P24" s="40">
        <v>37446</v>
      </c>
      <c r="Q24" s="40">
        <v>32397.1</v>
      </c>
      <c r="R24" s="40">
        <v>27348.2</v>
      </c>
      <c r="S24" s="40">
        <v>22299.3</v>
      </c>
      <c r="T24" s="40">
        <v>17250.4</v>
      </c>
      <c r="U24" s="40">
        <v>12201.5</v>
      </c>
      <c r="V24" s="40">
        <v>7152.6</v>
      </c>
      <c r="W24" s="40">
        <v>2103.71</v>
      </c>
      <c r="X24" s="39"/>
    </row>
    <row r="25" spans="1:24" ht="11.25">
      <c r="A25" s="16"/>
      <c r="B25" s="16"/>
      <c r="C25" s="4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39"/>
    </row>
    <row r="26" spans="1:24" ht="11.25">
      <c r="A26" s="15">
        <v>7</v>
      </c>
      <c r="B26" s="15" t="s">
        <v>25</v>
      </c>
      <c r="C26" s="36"/>
      <c r="D26" s="36"/>
      <c r="E26" s="36"/>
      <c r="F26" s="36">
        <v>18.261282617920198</v>
      </c>
      <c r="G26" s="36">
        <v>14.338323742301071</v>
      </c>
      <c r="H26" s="36">
        <v>15.79197063382926</v>
      </c>
      <c r="I26" s="36">
        <v>15.319122940214303</v>
      </c>
      <c r="J26" s="36">
        <v>14.862754160860058</v>
      </c>
      <c r="K26" s="36">
        <v>14.373429884201594</v>
      </c>
      <c r="L26" s="36">
        <v>13.900584521803843</v>
      </c>
      <c r="M26" s="36">
        <v>13.427739193425825</v>
      </c>
      <c r="N26" s="36">
        <v>12.966376692435594</v>
      </c>
      <c r="O26" s="36">
        <v>12.482046137413116</v>
      </c>
      <c r="P26" s="36">
        <v>12.009200775015366</v>
      </c>
      <c r="Q26" s="36">
        <v>11.536355412617613</v>
      </c>
      <c r="R26" s="36">
        <v>11.069999189991396</v>
      </c>
      <c r="S26" s="36">
        <v>10.590662322585173</v>
      </c>
      <c r="T26" s="36">
        <v>10.117816960187422</v>
      </c>
      <c r="U26" s="36">
        <v>9.64497159778967</v>
      </c>
      <c r="V26" s="36">
        <v>9.173621653527464</v>
      </c>
      <c r="W26" s="36">
        <v>2.098675832943382</v>
      </c>
      <c r="X26" s="39"/>
    </row>
    <row r="27" spans="1:24" ht="11.25">
      <c r="A27" s="16" t="s">
        <v>11</v>
      </c>
      <c r="B27" s="16" t="s">
        <v>26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9"/>
    </row>
    <row r="28" spans="1:24" ht="11.25">
      <c r="A28" s="16" t="s">
        <v>11</v>
      </c>
      <c r="B28" s="16" t="s">
        <v>27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9"/>
    </row>
    <row r="29" spans="1:24" ht="11.25">
      <c r="A29" s="16" t="s">
        <v>11</v>
      </c>
      <c r="B29" s="16" t="s">
        <v>28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9"/>
    </row>
    <row r="30" spans="1:24" ht="11.25">
      <c r="A30" s="17" t="s">
        <v>11</v>
      </c>
      <c r="B30" s="17" t="s">
        <v>29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</row>
    <row r="31" ht="11.25">
      <c r="B31" s="1" t="s">
        <v>30</v>
      </c>
    </row>
    <row r="32" ht="11.25">
      <c r="B32" s="1" t="s">
        <v>31</v>
      </c>
    </row>
    <row r="33" ht="11.25">
      <c r="B33" s="18">
        <v>40914</v>
      </c>
    </row>
    <row r="34" spans="6:10" ht="11.25">
      <c r="F34" s="1" t="s">
        <v>32</v>
      </c>
      <c r="J34" s="19" t="s">
        <v>33</v>
      </c>
    </row>
    <row r="35" spans="2:10" ht="11.25">
      <c r="B35" s="18"/>
      <c r="E35" s="1" t="s">
        <v>34</v>
      </c>
      <c r="J35" s="19" t="s">
        <v>35</v>
      </c>
    </row>
    <row r="36" ht="11.25">
      <c r="A36" s="20"/>
    </row>
    <row r="37" ht="11.25">
      <c r="A37" s="20"/>
    </row>
    <row r="40" ht="11.25">
      <c r="A40" s="20"/>
    </row>
    <row r="41" ht="11.25">
      <c r="A41" s="20"/>
    </row>
    <row r="42" ht="11.25">
      <c r="A42" s="20"/>
    </row>
    <row r="43" ht="11.25">
      <c r="A43" s="1" t="s">
        <v>36</v>
      </c>
    </row>
    <row r="44" ht="11.25">
      <c r="A44" s="1" t="s">
        <v>37</v>
      </c>
    </row>
    <row r="45" ht="11.25">
      <c r="A45" s="1" t="s">
        <v>38</v>
      </c>
    </row>
  </sheetData>
  <sheetProtection/>
  <mergeCells count="133">
    <mergeCell ref="F10:X10"/>
    <mergeCell ref="C14:C16"/>
    <mergeCell ref="D14:D16"/>
    <mergeCell ref="E14:E16"/>
    <mergeCell ref="F14:F16"/>
    <mergeCell ref="G14:G16"/>
    <mergeCell ref="H14:H16"/>
    <mergeCell ref="I14:I16"/>
    <mergeCell ref="R14:R16"/>
    <mergeCell ref="S14:S16"/>
    <mergeCell ref="W14:W16"/>
    <mergeCell ref="X14:X16"/>
    <mergeCell ref="V14:V16"/>
    <mergeCell ref="Q14:Q16"/>
    <mergeCell ref="T14:T16"/>
    <mergeCell ref="U14:U16"/>
    <mergeCell ref="J14:J16"/>
    <mergeCell ref="K14:K16"/>
    <mergeCell ref="L14:L16"/>
    <mergeCell ref="M14:M16"/>
    <mergeCell ref="N14:N16"/>
    <mergeCell ref="O14:O16"/>
    <mergeCell ref="C20:C21"/>
    <mergeCell ref="D20:D21"/>
    <mergeCell ref="E20:E21"/>
    <mergeCell ref="C17:C19"/>
    <mergeCell ref="D17:D19"/>
    <mergeCell ref="E17:E19"/>
    <mergeCell ref="F17:F19"/>
    <mergeCell ref="G17:G19"/>
    <mergeCell ref="P14:P16"/>
    <mergeCell ref="H17:H19"/>
    <mergeCell ref="I17:I19"/>
    <mergeCell ref="J17:J19"/>
    <mergeCell ref="K17:K19"/>
    <mergeCell ref="L17:L19"/>
    <mergeCell ref="M17:M19"/>
    <mergeCell ref="L20:L21"/>
    <mergeCell ref="M20:M21"/>
    <mergeCell ref="N20:N21"/>
    <mergeCell ref="O20:O21"/>
    <mergeCell ref="P20:P21"/>
    <mergeCell ref="Q20:Q21"/>
    <mergeCell ref="F20:F21"/>
    <mergeCell ref="G20:G21"/>
    <mergeCell ref="H20:H21"/>
    <mergeCell ref="I20:I21"/>
    <mergeCell ref="J20:J21"/>
    <mergeCell ref="K20:K21"/>
    <mergeCell ref="J22:J23"/>
    <mergeCell ref="K22:K23"/>
    <mergeCell ref="L22:L23"/>
    <mergeCell ref="M22:M23"/>
    <mergeCell ref="N22:N23"/>
    <mergeCell ref="O22:O23"/>
    <mergeCell ref="C22:C23"/>
    <mergeCell ref="D22:D23"/>
    <mergeCell ref="E22:E23"/>
    <mergeCell ref="F22:F23"/>
    <mergeCell ref="G22:G23"/>
    <mergeCell ref="H22:H23"/>
    <mergeCell ref="I22:I23"/>
    <mergeCell ref="C26:C30"/>
    <mergeCell ref="D26:D30"/>
    <mergeCell ref="E26:E30"/>
    <mergeCell ref="C24:C25"/>
    <mergeCell ref="D24:D25"/>
    <mergeCell ref="E24:E25"/>
    <mergeCell ref="F24:F25"/>
    <mergeCell ref="G24:G25"/>
    <mergeCell ref="F26:F30"/>
    <mergeCell ref="G26:G30"/>
    <mergeCell ref="H26:H30"/>
    <mergeCell ref="I26:I30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J26:J30"/>
    <mergeCell ref="K26:K30"/>
    <mergeCell ref="T24:T25"/>
    <mergeCell ref="U24:U25"/>
    <mergeCell ref="V24:V25"/>
    <mergeCell ref="X20:X21"/>
    <mergeCell ref="T20:T21"/>
    <mergeCell ref="U20:U21"/>
    <mergeCell ref="V20:V21"/>
    <mergeCell ref="W20:W21"/>
    <mergeCell ref="W24:W25"/>
    <mergeCell ref="X24:X25"/>
    <mergeCell ref="X26:X30"/>
    <mergeCell ref="R26:R30"/>
    <mergeCell ref="S26:S30"/>
    <mergeCell ref="T26:T30"/>
    <mergeCell ref="U26:U30"/>
    <mergeCell ref="V26:V30"/>
    <mergeCell ref="W26:W30"/>
    <mergeCell ref="L26:L30"/>
    <mergeCell ref="M26:M30"/>
    <mergeCell ref="N26:N30"/>
    <mergeCell ref="O26:O30"/>
    <mergeCell ref="P26:P30"/>
    <mergeCell ref="Q26:Q30"/>
    <mergeCell ref="U17:U19"/>
    <mergeCell ref="V17:V19"/>
    <mergeCell ref="W17:W19"/>
    <mergeCell ref="X17:X19"/>
    <mergeCell ref="N17:N19"/>
    <mergeCell ref="O17:O19"/>
    <mergeCell ref="P17:P19"/>
    <mergeCell ref="Q17:Q19"/>
    <mergeCell ref="V22:V23"/>
    <mergeCell ref="W22:W23"/>
    <mergeCell ref="X22:X23"/>
    <mergeCell ref="P22:P23"/>
    <mergeCell ref="Q22:Q23"/>
    <mergeCell ref="R22:R23"/>
    <mergeCell ref="S22:S23"/>
    <mergeCell ref="T22:T23"/>
    <mergeCell ref="U22:U23"/>
    <mergeCell ref="R20:R21"/>
    <mergeCell ref="S20:S21"/>
    <mergeCell ref="R17:R19"/>
    <mergeCell ref="S17:S19"/>
    <mergeCell ref="T17:T19"/>
    <mergeCell ref="N24:N2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">
      <selection activeCell="C30" sqref="C30:C31"/>
    </sheetView>
  </sheetViews>
  <sheetFormatPr defaultColWidth="9.140625" defaultRowHeight="15"/>
  <cols>
    <col min="1" max="1" width="3.00390625" style="21" customWidth="1"/>
    <col min="2" max="2" width="29.7109375" style="21" customWidth="1"/>
    <col min="3" max="5" width="14.7109375" style="21" customWidth="1"/>
    <col min="6" max="7" width="14.7109375" style="22" customWidth="1"/>
    <col min="8" max="23" width="14.7109375" style="21" customWidth="1"/>
    <col min="24" max="16384" width="9.140625" style="21" customWidth="1"/>
  </cols>
  <sheetData>
    <row r="1" spans="1:4" ht="12.75">
      <c r="A1" s="21" t="s">
        <v>39</v>
      </c>
      <c r="D1" s="21" t="s">
        <v>40</v>
      </c>
    </row>
    <row r="2" spans="1:4" ht="12.75">
      <c r="A2" s="21" t="s">
        <v>41</v>
      </c>
      <c r="D2" s="21" t="s">
        <v>42</v>
      </c>
    </row>
    <row r="4" ht="12.75">
      <c r="B4" s="21" t="s">
        <v>43</v>
      </c>
    </row>
    <row r="5" ht="12.75">
      <c r="B5" s="23">
        <v>40914</v>
      </c>
    </row>
    <row r="6" spans="1:6" ht="12.75">
      <c r="A6" s="21" t="s">
        <v>44</v>
      </c>
      <c r="B6" s="21" t="s">
        <v>45</v>
      </c>
      <c r="D6" s="21" t="s">
        <v>33</v>
      </c>
      <c r="F6" s="21"/>
    </row>
    <row r="7" ht="12.75">
      <c r="D7" s="21" t="s">
        <v>46</v>
      </c>
    </row>
    <row r="8" spans="1:22" ht="12.75">
      <c r="A8" s="51" t="s">
        <v>8</v>
      </c>
      <c r="B8" s="51" t="s">
        <v>47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3"/>
      <c r="S8" s="53"/>
      <c r="T8" s="53"/>
      <c r="U8" s="53"/>
      <c r="V8" s="54"/>
    </row>
    <row r="9" spans="1:22" ht="12.75">
      <c r="A9" s="51"/>
      <c r="B9" s="51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56"/>
      <c r="S9" s="56"/>
      <c r="T9" s="56"/>
      <c r="U9" s="56"/>
      <c r="V9" s="57"/>
    </row>
    <row r="10" spans="1:26" ht="12.75">
      <c r="A10" s="51"/>
      <c r="B10" s="51"/>
      <c r="C10" s="6"/>
      <c r="D10" s="6">
        <v>2011</v>
      </c>
      <c r="E10" s="6">
        <f aca="true" t="shared" si="0" ref="E10:V10">D10+1</f>
        <v>2012</v>
      </c>
      <c r="F10" s="24">
        <f>E10+1</f>
        <v>2013</v>
      </c>
      <c r="G10" s="24">
        <f>F10+1</f>
        <v>2014</v>
      </c>
      <c r="H10" s="6">
        <f t="shared" si="0"/>
        <v>2015</v>
      </c>
      <c r="I10" s="6">
        <f t="shared" si="0"/>
        <v>2016</v>
      </c>
      <c r="J10" s="6">
        <f t="shared" si="0"/>
        <v>2017</v>
      </c>
      <c r="K10" s="6">
        <f t="shared" si="0"/>
        <v>2018</v>
      </c>
      <c r="L10" s="6">
        <f t="shared" si="0"/>
        <v>2019</v>
      </c>
      <c r="M10" s="6">
        <f t="shared" si="0"/>
        <v>2020</v>
      </c>
      <c r="N10" s="6">
        <f t="shared" si="0"/>
        <v>2021</v>
      </c>
      <c r="O10" s="6">
        <f t="shared" si="0"/>
        <v>2022</v>
      </c>
      <c r="P10" s="6">
        <f t="shared" si="0"/>
        <v>2023</v>
      </c>
      <c r="Q10" s="6">
        <f t="shared" si="0"/>
        <v>2024</v>
      </c>
      <c r="R10" s="6">
        <f t="shared" si="0"/>
        <v>2025</v>
      </c>
      <c r="S10" s="6">
        <f t="shared" si="0"/>
        <v>2026</v>
      </c>
      <c r="T10" s="6">
        <f t="shared" si="0"/>
        <v>2027</v>
      </c>
      <c r="U10" s="6">
        <f t="shared" si="0"/>
        <v>2028</v>
      </c>
      <c r="V10" s="6">
        <f t="shared" si="0"/>
        <v>2029</v>
      </c>
      <c r="W10" s="25"/>
      <c r="X10" s="25"/>
      <c r="Y10" s="25"/>
      <c r="Z10" s="25"/>
    </row>
    <row r="11" spans="1:22" ht="12.75">
      <c r="A11" s="26">
        <v>1</v>
      </c>
      <c r="B11" s="26" t="s">
        <v>48</v>
      </c>
      <c r="C11" s="44" t="s">
        <v>16</v>
      </c>
      <c r="D11" s="44">
        <f aca="true" t="shared" si="1" ref="D11:V11">SUM(D15:D17)</f>
        <v>3528453.4499999997</v>
      </c>
      <c r="E11" s="44">
        <f>SUM(E15:E17)</f>
        <v>3334167.6000000006</v>
      </c>
      <c r="F11" s="44">
        <f t="shared" si="1"/>
        <v>3218376.82</v>
      </c>
      <c r="G11" s="44">
        <f t="shared" si="1"/>
        <v>3107583.54</v>
      </c>
      <c r="H11" s="44">
        <f t="shared" si="1"/>
        <v>2996790.26</v>
      </c>
      <c r="I11" s="44">
        <f t="shared" si="1"/>
        <v>2889835.64</v>
      </c>
      <c r="J11" s="44">
        <f t="shared" si="1"/>
        <v>2775203.7</v>
      </c>
      <c r="K11" s="44">
        <f t="shared" si="1"/>
        <v>2664410.42</v>
      </c>
      <c r="L11" s="44">
        <f t="shared" si="1"/>
        <v>2553617.1500000004</v>
      </c>
      <c r="M11" s="44">
        <f t="shared" si="1"/>
        <v>2445503.69</v>
      </c>
      <c r="N11" s="44">
        <f t="shared" si="1"/>
        <v>2332030.59</v>
      </c>
      <c r="O11" s="44">
        <f t="shared" si="1"/>
        <v>2221237.31</v>
      </c>
      <c r="P11" s="44">
        <f t="shared" si="1"/>
        <v>2110444.0300000003</v>
      </c>
      <c r="Q11" s="44">
        <f t="shared" si="1"/>
        <v>2001171.73</v>
      </c>
      <c r="R11" s="44">
        <f t="shared" si="1"/>
        <v>1888857.4600000002</v>
      </c>
      <c r="S11" s="44">
        <f t="shared" si="1"/>
        <v>1778064.18</v>
      </c>
      <c r="T11" s="44">
        <f t="shared" si="1"/>
        <v>1667270.9000000001</v>
      </c>
      <c r="U11" s="44">
        <f t="shared" si="1"/>
        <v>1556839.7600000002</v>
      </c>
      <c r="V11" s="44">
        <f t="shared" si="1"/>
        <v>616899.57</v>
      </c>
    </row>
    <row r="12" spans="1:22" ht="12.75">
      <c r="A12" s="27"/>
      <c r="B12" s="27" t="s">
        <v>49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ht="12.75">
      <c r="A13" s="27"/>
      <c r="B13" s="27" t="s">
        <v>50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ht="12.75">
      <c r="A14" s="27"/>
      <c r="B14" s="27" t="s">
        <v>51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12.75">
      <c r="A15" s="27"/>
      <c r="B15" s="28" t="s">
        <v>52</v>
      </c>
      <c r="C15" s="29"/>
      <c r="D15" s="29">
        <v>1442542.56</v>
      </c>
      <c r="E15" s="29">
        <v>1442542.56</v>
      </c>
      <c r="F15" s="29">
        <v>1442542.56</v>
      </c>
      <c r="G15" s="29">
        <v>1442542.56</v>
      </c>
      <c r="H15" s="29">
        <v>1442542.56</v>
      </c>
      <c r="I15" s="29">
        <v>1442542.56</v>
      </c>
      <c r="J15" s="29">
        <v>1442542.56</v>
      </c>
      <c r="K15" s="29">
        <v>1442542.56</v>
      </c>
      <c r="L15" s="29">
        <v>1442542.56</v>
      </c>
      <c r="M15" s="29">
        <v>1442542.56</v>
      </c>
      <c r="N15" s="29">
        <v>1442542.56</v>
      </c>
      <c r="O15" s="29">
        <v>1442542.56</v>
      </c>
      <c r="P15" s="29">
        <v>1442542.56</v>
      </c>
      <c r="Q15" s="29">
        <v>1442542.56</v>
      </c>
      <c r="R15" s="29">
        <v>1442542.56</v>
      </c>
      <c r="S15" s="29">
        <v>1442542.56</v>
      </c>
      <c r="T15" s="29">
        <v>1442542.56</v>
      </c>
      <c r="U15" s="29">
        <v>1442542.56</v>
      </c>
      <c r="V15" s="29">
        <v>601058.77</v>
      </c>
    </row>
    <row r="16" spans="1:22" ht="12.75">
      <c r="A16" s="27"/>
      <c r="B16" s="28" t="s">
        <v>53</v>
      </c>
      <c r="C16" s="29"/>
      <c r="D16" s="29">
        <v>1993347.74</v>
      </c>
      <c r="E16" s="29">
        <v>1803690.05</v>
      </c>
      <c r="F16" s="29">
        <v>1692948.17</v>
      </c>
      <c r="G16" s="29">
        <v>1587203.79</v>
      </c>
      <c r="H16" s="29">
        <v>1481459.41</v>
      </c>
      <c r="I16" s="29">
        <v>1379553.69</v>
      </c>
      <c r="J16" s="29">
        <v>1269970.65</v>
      </c>
      <c r="K16" s="29">
        <v>1164226.27</v>
      </c>
      <c r="L16" s="29">
        <v>1058481.89</v>
      </c>
      <c r="M16" s="29">
        <v>955417.33</v>
      </c>
      <c r="N16" s="29">
        <v>846993.13</v>
      </c>
      <c r="O16" s="29">
        <v>741248.75</v>
      </c>
      <c r="P16" s="29">
        <v>635504.37</v>
      </c>
      <c r="Q16" s="30">
        <v>531280.97</v>
      </c>
      <c r="R16" s="30">
        <v>424015.6</v>
      </c>
      <c r="S16" s="30">
        <v>318271.22</v>
      </c>
      <c r="T16" s="30">
        <v>212526.84</v>
      </c>
      <c r="U16" s="30">
        <v>107144.6</v>
      </c>
      <c r="V16" s="30">
        <v>13737.09</v>
      </c>
    </row>
    <row r="17" spans="1:22" ht="12.75">
      <c r="A17" s="27"/>
      <c r="B17" s="31" t="s">
        <v>54</v>
      </c>
      <c r="C17" s="29"/>
      <c r="D17" s="29">
        <v>92563.15</v>
      </c>
      <c r="E17" s="29">
        <v>87934.99</v>
      </c>
      <c r="F17" s="29">
        <v>82886.09</v>
      </c>
      <c r="G17" s="29">
        <v>77837.19</v>
      </c>
      <c r="H17" s="29">
        <v>72788.29</v>
      </c>
      <c r="I17" s="29">
        <v>67739.39</v>
      </c>
      <c r="J17" s="29">
        <v>62690.49</v>
      </c>
      <c r="K17" s="29">
        <v>57641.59</v>
      </c>
      <c r="L17" s="29">
        <v>52592.7</v>
      </c>
      <c r="M17" s="29">
        <v>47543.8</v>
      </c>
      <c r="N17" s="29">
        <v>42494.9</v>
      </c>
      <c r="O17" s="29">
        <v>37446</v>
      </c>
      <c r="P17" s="29">
        <v>32397.1</v>
      </c>
      <c r="Q17" s="30">
        <v>27348.2</v>
      </c>
      <c r="R17" s="30">
        <v>22299.3</v>
      </c>
      <c r="S17" s="30">
        <v>17250.4</v>
      </c>
      <c r="T17" s="30">
        <v>12201.5</v>
      </c>
      <c r="U17" s="30">
        <v>7152.6</v>
      </c>
      <c r="V17" s="30">
        <v>2103.71</v>
      </c>
    </row>
    <row r="18" spans="1:22" ht="12.75">
      <c r="A18" s="26">
        <v>2</v>
      </c>
      <c r="B18" s="26" t="s">
        <v>55</v>
      </c>
      <c r="C18" s="44" t="s">
        <v>16</v>
      </c>
      <c r="D18" s="44">
        <f aca="true" t="shared" si="2" ref="D18:V18">SUM(D20:D25)</f>
        <v>3528453.4499999997</v>
      </c>
      <c r="E18" s="44">
        <f t="shared" si="2"/>
        <v>3334167.6000000006</v>
      </c>
      <c r="F18" s="44">
        <f t="shared" si="2"/>
        <v>3218376.82</v>
      </c>
      <c r="G18" s="44">
        <f t="shared" si="2"/>
        <v>3107583.54</v>
      </c>
      <c r="H18" s="44">
        <f t="shared" si="2"/>
        <v>2996790.26</v>
      </c>
      <c r="I18" s="44">
        <f t="shared" si="2"/>
        <v>2889835.64</v>
      </c>
      <c r="J18" s="44">
        <f t="shared" si="2"/>
        <v>2775203.7</v>
      </c>
      <c r="K18" s="44">
        <f t="shared" si="2"/>
        <v>2664410.42</v>
      </c>
      <c r="L18" s="44">
        <f t="shared" si="2"/>
        <v>2553617.1500000004</v>
      </c>
      <c r="M18" s="44">
        <f t="shared" si="2"/>
        <v>2445503.69</v>
      </c>
      <c r="N18" s="44">
        <f t="shared" si="2"/>
        <v>2332030.59</v>
      </c>
      <c r="O18" s="44">
        <f t="shared" si="2"/>
        <v>2221237.31</v>
      </c>
      <c r="P18" s="44">
        <f t="shared" si="2"/>
        <v>2110444.0300000003</v>
      </c>
      <c r="Q18" s="44">
        <f t="shared" si="2"/>
        <v>2001171.73</v>
      </c>
      <c r="R18" s="44">
        <f t="shared" si="2"/>
        <v>1888857.4600000002</v>
      </c>
      <c r="S18" s="44">
        <f t="shared" si="2"/>
        <v>1778064.18</v>
      </c>
      <c r="T18" s="44">
        <f t="shared" si="2"/>
        <v>1667270.9000000001</v>
      </c>
      <c r="U18" s="44">
        <f t="shared" si="2"/>
        <v>1556839.7600000002</v>
      </c>
      <c r="V18" s="44">
        <f t="shared" si="2"/>
        <v>616899.57</v>
      </c>
    </row>
    <row r="19" spans="1:22" ht="12.75">
      <c r="A19" s="27" t="s">
        <v>11</v>
      </c>
      <c r="B19" s="27" t="s">
        <v>56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2.75">
      <c r="A20" s="27" t="s">
        <v>11</v>
      </c>
      <c r="B20" s="26" t="s">
        <v>52</v>
      </c>
      <c r="C20" s="44" t="s">
        <v>16</v>
      </c>
      <c r="D20" s="44">
        <f>D15</f>
        <v>1442542.56</v>
      </c>
      <c r="E20" s="44">
        <f aca="true" t="shared" si="3" ref="E20:V20">E15</f>
        <v>1442542.56</v>
      </c>
      <c r="F20" s="44">
        <f t="shared" si="3"/>
        <v>1442542.56</v>
      </c>
      <c r="G20" s="44">
        <f t="shared" si="3"/>
        <v>1442542.56</v>
      </c>
      <c r="H20" s="44">
        <f t="shared" si="3"/>
        <v>1442542.56</v>
      </c>
      <c r="I20" s="44">
        <f t="shared" si="3"/>
        <v>1442542.56</v>
      </c>
      <c r="J20" s="44">
        <f t="shared" si="3"/>
        <v>1442542.56</v>
      </c>
      <c r="K20" s="44">
        <f t="shared" si="3"/>
        <v>1442542.56</v>
      </c>
      <c r="L20" s="44">
        <f t="shared" si="3"/>
        <v>1442542.56</v>
      </c>
      <c r="M20" s="44">
        <f t="shared" si="3"/>
        <v>1442542.56</v>
      </c>
      <c r="N20" s="44">
        <f t="shared" si="3"/>
        <v>1442542.56</v>
      </c>
      <c r="O20" s="44">
        <f t="shared" si="3"/>
        <v>1442542.56</v>
      </c>
      <c r="P20" s="44">
        <f t="shared" si="3"/>
        <v>1442542.56</v>
      </c>
      <c r="Q20" s="44">
        <f t="shared" si="3"/>
        <v>1442542.56</v>
      </c>
      <c r="R20" s="44">
        <f t="shared" si="3"/>
        <v>1442542.56</v>
      </c>
      <c r="S20" s="44">
        <f t="shared" si="3"/>
        <v>1442542.56</v>
      </c>
      <c r="T20" s="44">
        <f t="shared" si="3"/>
        <v>1442542.56</v>
      </c>
      <c r="U20" s="44">
        <f t="shared" si="3"/>
        <v>1442542.56</v>
      </c>
      <c r="V20" s="44">
        <f t="shared" si="3"/>
        <v>601058.77</v>
      </c>
    </row>
    <row r="21" spans="1:22" ht="12.75">
      <c r="A21" s="27" t="s">
        <v>11</v>
      </c>
      <c r="B21" s="31" t="s">
        <v>57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2.75">
      <c r="A22" s="27" t="s">
        <v>11</v>
      </c>
      <c r="B22" s="26" t="s">
        <v>53</v>
      </c>
      <c r="C22" s="32" t="s">
        <v>16</v>
      </c>
      <c r="D22" s="32" t="s">
        <v>16</v>
      </c>
      <c r="E22" s="32" t="s">
        <v>16</v>
      </c>
      <c r="F22" s="32" t="s">
        <v>16</v>
      </c>
      <c r="G22" s="32" t="s">
        <v>16</v>
      </c>
      <c r="H22" s="32" t="s">
        <v>16</v>
      </c>
      <c r="I22" s="32" t="s">
        <v>16</v>
      </c>
      <c r="J22" s="32" t="s">
        <v>16</v>
      </c>
      <c r="K22" s="32" t="s">
        <v>16</v>
      </c>
      <c r="L22" s="32" t="s">
        <v>16</v>
      </c>
      <c r="M22" s="32" t="s">
        <v>16</v>
      </c>
      <c r="N22" s="32" t="s">
        <v>16</v>
      </c>
      <c r="O22" s="32" t="s">
        <v>16</v>
      </c>
      <c r="P22" s="32" t="s">
        <v>16</v>
      </c>
      <c r="Q22" s="32" t="s">
        <v>16</v>
      </c>
      <c r="R22" s="32" t="s">
        <v>16</v>
      </c>
      <c r="S22" s="32" t="s">
        <v>16</v>
      </c>
      <c r="T22" s="32" t="s">
        <v>16</v>
      </c>
      <c r="U22" s="32" t="s">
        <v>16</v>
      </c>
      <c r="V22" s="32" t="s">
        <v>16</v>
      </c>
    </row>
    <row r="23" spans="1:22" ht="12.75">
      <c r="A23" s="27" t="s">
        <v>11</v>
      </c>
      <c r="B23" s="31" t="s">
        <v>58</v>
      </c>
      <c r="C23" s="33" t="s">
        <v>16</v>
      </c>
      <c r="D23" s="33">
        <f>D16</f>
        <v>1993347.74</v>
      </c>
      <c r="E23" s="29">
        <f>E16</f>
        <v>1803690.05</v>
      </c>
      <c r="F23" s="29">
        <f aca="true" t="shared" si="4" ref="F23:V23">F16</f>
        <v>1692948.17</v>
      </c>
      <c r="G23" s="29">
        <f t="shared" si="4"/>
        <v>1587203.79</v>
      </c>
      <c r="H23" s="29">
        <f t="shared" si="4"/>
        <v>1481459.41</v>
      </c>
      <c r="I23" s="29">
        <f t="shared" si="4"/>
        <v>1379553.69</v>
      </c>
      <c r="J23" s="29">
        <f t="shared" si="4"/>
        <v>1269970.65</v>
      </c>
      <c r="K23" s="29">
        <f t="shared" si="4"/>
        <v>1164226.27</v>
      </c>
      <c r="L23" s="29">
        <f t="shared" si="4"/>
        <v>1058481.89</v>
      </c>
      <c r="M23" s="29">
        <f t="shared" si="4"/>
        <v>955417.33</v>
      </c>
      <c r="N23" s="29">
        <f t="shared" si="4"/>
        <v>846993.13</v>
      </c>
      <c r="O23" s="29">
        <f t="shared" si="4"/>
        <v>741248.75</v>
      </c>
      <c r="P23" s="29">
        <f t="shared" si="4"/>
        <v>635504.37</v>
      </c>
      <c r="Q23" s="29">
        <f t="shared" si="4"/>
        <v>531280.97</v>
      </c>
      <c r="R23" s="29">
        <f t="shared" si="4"/>
        <v>424015.6</v>
      </c>
      <c r="S23" s="29">
        <f t="shared" si="4"/>
        <v>318271.22</v>
      </c>
      <c r="T23" s="29">
        <f t="shared" si="4"/>
        <v>212526.84</v>
      </c>
      <c r="U23" s="29">
        <f t="shared" si="4"/>
        <v>107144.6</v>
      </c>
      <c r="V23" s="29">
        <f t="shared" si="4"/>
        <v>13737.09</v>
      </c>
    </row>
    <row r="24" spans="1:22" ht="12.75">
      <c r="A24" s="27" t="s">
        <v>11</v>
      </c>
      <c r="B24" s="27" t="s">
        <v>54</v>
      </c>
      <c r="C24" s="34" t="s">
        <v>16</v>
      </c>
      <c r="D24" s="34" t="s">
        <v>16</v>
      </c>
      <c r="E24" s="34" t="s">
        <v>16</v>
      </c>
      <c r="F24" s="34" t="s">
        <v>16</v>
      </c>
      <c r="G24" s="34" t="s">
        <v>16</v>
      </c>
      <c r="H24" s="34" t="s">
        <v>16</v>
      </c>
      <c r="I24" s="34" t="s">
        <v>16</v>
      </c>
      <c r="J24" s="34" t="s">
        <v>16</v>
      </c>
      <c r="K24" s="34" t="s">
        <v>16</v>
      </c>
      <c r="L24" s="34" t="s">
        <v>16</v>
      </c>
      <c r="M24" s="34" t="s">
        <v>16</v>
      </c>
      <c r="N24" s="34" t="s">
        <v>16</v>
      </c>
      <c r="O24" s="34" t="s">
        <v>16</v>
      </c>
      <c r="P24" s="34" t="s">
        <v>16</v>
      </c>
      <c r="Q24" s="34" t="s">
        <v>16</v>
      </c>
      <c r="R24" s="34" t="s">
        <v>16</v>
      </c>
      <c r="S24" s="34" t="s">
        <v>16</v>
      </c>
      <c r="T24" s="34" t="s">
        <v>16</v>
      </c>
      <c r="U24" s="34" t="s">
        <v>16</v>
      </c>
      <c r="V24" s="34" t="s">
        <v>16</v>
      </c>
    </row>
    <row r="25" spans="1:22" ht="12.75">
      <c r="A25" s="31" t="s">
        <v>11</v>
      </c>
      <c r="B25" s="31" t="s">
        <v>59</v>
      </c>
      <c r="C25" s="33" t="s">
        <v>16</v>
      </c>
      <c r="D25" s="33">
        <f aca="true" t="shared" si="5" ref="D25:V25">D17</f>
        <v>92563.15</v>
      </c>
      <c r="E25" s="33">
        <f t="shared" si="5"/>
        <v>87934.99</v>
      </c>
      <c r="F25" s="33">
        <f t="shared" si="5"/>
        <v>82886.09</v>
      </c>
      <c r="G25" s="33">
        <f t="shared" si="5"/>
        <v>77837.19</v>
      </c>
      <c r="H25" s="33">
        <f t="shared" si="5"/>
        <v>72788.29</v>
      </c>
      <c r="I25" s="33">
        <f t="shared" si="5"/>
        <v>67739.39</v>
      </c>
      <c r="J25" s="33">
        <f t="shared" si="5"/>
        <v>62690.49</v>
      </c>
      <c r="K25" s="33">
        <f t="shared" si="5"/>
        <v>57641.59</v>
      </c>
      <c r="L25" s="33">
        <f t="shared" si="5"/>
        <v>52592.7</v>
      </c>
      <c r="M25" s="33">
        <f t="shared" si="5"/>
        <v>47543.8</v>
      </c>
      <c r="N25" s="33">
        <f t="shared" si="5"/>
        <v>42494.9</v>
      </c>
      <c r="O25" s="33">
        <f t="shared" si="5"/>
        <v>37446</v>
      </c>
      <c r="P25" s="33">
        <f t="shared" si="5"/>
        <v>32397.1</v>
      </c>
      <c r="Q25" s="33">
        <f t="shared" si="5"/>
        <v>27348.2</v>
      </c>
      <c r="R25" s="33">
        <f t="shared" si="5"/>
        <v>22299.3</v>
      </c>
      <c r="S25" s="33">
        <f t="shared" si="5"/>
        <v>17250.4</v>
      </c>
      <c r="T25" s="33">
        <f t="shared" si="5"/>
        <v>12201.5</v>
      </c>
      <c r="U25" s="33">
        <f t="shared" si="5"/>
        <v>7152.6</v>
      </c>
      <c r="V25" s="33">
        <f t="shared" si="5"/>
        <v>2103.71</v>
      </c>
    </row>
    <row r="26" spans="1:22" ht="12.75">
      <c r="A26" s="26">
        <v>3</v>
      </c>
      <c r="B26" s="26" t="s">
        <v>48</v>
      </c>
      <c r="C26" s="44">
        <f aca="true" t="shared" si="6" ref="C26:U26">SUM(C30:C33)</f>
        <v>0</v>
      </c>
      <c r="D26" s="44">
        <f t="shared" si="6"/>
        <v>71653.62842730002</v>
      </c>
      <c r="E26" s="44">
        <f t="shared" si="6"/>
        <v>193910.55475392003</v>
      </c>
      <c r="F26" s="44">
        <f t="shared" si="6"/>
        <v>996331.1459943601</v>
      </c>
      <c r="G26" s="44">
        <f t="shared" si="6"/>
        <v>1534419.6415007403</v>
      </c>
      <c r="H26" s="44">
        <f t="shared" si="6"/>
        <v>1506220.7368633202</v>
      </c>
      <c r="I26" s="44">
        <f t="shared" si="6"/>
        <v>1479027.1004600404</v>
      </c>
      <c r="J26" s="44">
        <f t="shared" si="6"/>
        <v>1449823.6128429002</v>
      </c>
      <c r="K26" s="44">
        <f t="shared" si="6"/>
        <v>1421625.3934599003</v>
      </c>
      <c r="L26" s="44">
        <f t="shared" si="6"/>
        <v>1393427.1740769004</v>
      </c>
      <c r="M26" s="44">
        <f t="shared" si="6"/>
        <v>1365924.4879302003</v>
      </c>
      <c r="N26" s="44">
        <f t="shared" si="6"/>
        <v>1337030.0500564803</v>
      </c>
      <c r="O26" s="44">
        <f t="shared" si="6"/>
        <v>1308831.8306734802</v>
      </c>
      <c r="P26" s="44">
        <f t="shared" si="6"/>
        <v>1280633.6112904802</v>
      </c>
      <c r="Q26" s="44">
        <f t="shared" si="6"/>
        <v>1252821.8754003602</v>
      </c>
      <c r="R26" s="44">
        <f t="shared" si="6"/>
        <v>1224236.4872700602</v>
      </c>
      <c r="S26" s="44">
        <f t="shared" si="6"/>
        <v>1196038.2678870603</v>
      </c>
      <c r="T26" s="44">
        <f t="shared" si="6"/>
        <v>1167840.0485040601</v>
      </c>
      <c r="U26" s="44">
        <f t="shared" si="6"/>
        <v>1139719.2628705201</v>
      </c>
      <c r="V26" s="44"/>
    </row>
    <row r="27" spans="1:22" ht="12.75">
      <c r="A27" s="27"/>
      <c r="B27" s="27" t="s">
        <v>49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ht="12.75">
      <c r="A28" s="27"/>
      <c r="B28" s="27" t="s">
        <v>60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ht="12.75">
      <c r="A29" s="27"/>
      <c r="B29" s="27" t="s">
        <v>61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ht="15" customHeight="1">
      <c r="A30" s="35"/>
      <c r="B30" s="26" t="s">
        <v>52</v>
      </c>
      <c r="C30" s="44">
        <v>0</v>
      </c>
      <c r="D30" s="44">
        <v>0</v>
      </c>
      <c r="E30" s="44">
        <v>0</v>
      </c>
      <c r="F30" s="44">
        <v>559256.0045401801</v>
      </c>
      <c r="G30" s="44">
        <v>1118512.0090803602</v>
      </c>
      <c r="H30" s="44">
        <v>1118512.0090803602</v>
      </c>
      <c r="I30" s="44">
        <v>1118512.0090803602</v>
      </c>
      <c r="J30" s="44">
        <v>1118512.0090803602</v>
      </c>
      <c r="K30" s="44">
        <v>1118512.0090803602</v>
      </c>
      <c r="L30" s="44">
        <v>1118512.0090803602</v>
      </c>
      <c r="M30" s="44">
        <v>1118512.0090803602</v>
      </c>
      <c r="N30" s="44">
        <v>1118512.0090803602</v>
      </c>
      <c r="O30" s="44">
        <v>1118512.0090803602</v>
      </c>
      <c r="P30" s="44">
        <v>1118512.0090803602</v>
      </c>
      <c r="Q30" s="44">
        <v>1118512.0090803602</v>
      </c>
      <c r="R30" s="44">
        <v>1118512.0090803602</v>
      </c>
      <c r="S30" s="44">
        <v>1118512.0090803602</v>
      </c>
      <c r="T30" s="44">
        <v>1118512.0090803602</v>
      </c>
      <c r="U30" s="44">
        <v>1118512.0090803602</v>
      </c>
      <c r="V30" s="44"/>
    </row>
    <row r="31" spans="1:22" ht="15" customHeight="1">
      <c r="A31" s="35"/>
      <c r="B31" s="3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2.75">
      <c r="A32" s="27"/>
      <c r="B32" s="31" t="s">
        <v>53</v>
      </c>
      <c r="C32" s="29">
        <v>0</v>
      </c>
      <c r="D32" s="29">
        <v>21239.460747900004</v>
      </c>
      <c r="E32" s="29">
        <v>173620.85663214003</v>
      </c>
      <c r="F32" s="29">
        <v>437075.14145418006</v>
      </c>
      <c r="G32" s="29">
        <v>415907.6324203801</v>
      </c>
      <c r="H32" s="29">
        <v>387708.7277829601</v>
      </c>
      <c r="I32" s="29">
        <v>360515.0913796801</v>
      </c>
      <c r="J32" s="29">
        <v>331311.60376254003</v>
      </c>
      <c r="K32" s="29">
        <v>303113.38437954005</v>
      </c>
      <c r="L32" s="29">
        <v>274915.16499654006</v>
      </c>
      <c r="M32" s="29">
        <v>247412.47884984003</v>
      </c>
      <c r="N32" s="29">
        <v>218518.04097612004</v>
      </c>
      <c r="O32" s="29">
        <v>190319.82159312002</v>
      </c>
      <c r="P32" s="29">
        <v>162121.60221012</v>
      </c>
      <c r="Q32" s="30">
        <v>134309.86632000003</v>
      </c>
      <c r="R32" s="30">
        <v>105724.4781897</v>
      </c>
      <c r="S32" s="30">
        <v>77526.25880670002</v>
      </c>
      <c r="T32" s="30">
        <v>49328.03942370001</v>
      </c>
      <c r="U32" s="30">
        <v>21207.253790160004</v>
      </c>
      <c r="V32" s="30"/>
    </row>
    <row r="33" spans="1:22" ht="12.75">
      <c r="A33" s="27"/>
      <c r="B33" s="31" t="s">
        <v>54</v>
      </c>
      <c r="C33" s="29">
        <v>0</v>
      </c>
      <c r="D33" s="29">
        <v>50414.16767940001</v>
      </c>
      <c r="E33" s="29">
        <v>20289.698121780006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/>
    </row>
    <row r="34" spans="1:22" ht="12.75">
      <c r="A34" s="26">
        <v>4</v>
      </c>
      <c r="B34" s="26" t="s">
        <v>55</v>
      </c>
      <c r="C34" s="44"/>
      <c r="D34" s="44">
        <f aca="true" t="shared" si="7" ref="D34:T34">D18+D26</f>
        <v>3600107.0784273</v>
      </c>
      <c r="E34" s="44">
        <f t="shared" si="7"/>
        <v>3528078.1547539206</v>
      </c>
      <c r="F34" s="44">
        <f t="shared" si="7"/>
        <v>4214707.96599436</v>
      </c>
      <c r="G34" s="44">
        <f t="shared" si="7"/>
        <v>4642003.18150074</v>
      </c>
      <c r="H34" s="44">
        <f t="shared" si="7"/>
        <v>4503010.9968633205</v>
      </c>
      <c r="I34" s="44">
        <f t="shared" si="7"/>
        <v>4368862.74046004</v>
      </c>
      <c r="J34" s="44">
        <f t="shared" si="7"/>
        <v>4225027.3128429</v>
      </c>
      <c r="K34" s="44">
        <f t="shared" si="7"/>
        <v>4086035.8134599</v>
      </c>
      <c r="L34" s="44">
        <f t="shared" si="7"/>
        <v>3947044.3240769007</v>
      </c>
      <c r="M34" s="44">
        <f t="shared" si="7"/>
        <v>3811428.1779302005</v>
      </c>
      <c r="N34" s="44">
        <f t="shared" si="7"/>
        <v>3669060.64005648</v>
      </c>
      <c r="O34" s="44">
        <f t="shared" si="7"/>
        <v>3530069.14067348</v>
      </c>
      <c r="P34" s="44">
        <f t="shared" si="7"/>
        <v>3391077.6412904803</v>
      </c>
      <c r="Q34" s="44">
        <f t="shared" si="7"/>
        <v>3253993.60540036</v>
      </c>
      <c r="R34" s="44">
        <f t="shared" si="7"/>
        <v>3113093.9472700604</v>
      </c>
      <c r="S34" s="44">
        <f t="shared" si="7"/>
        <v>2974102.44788706</v>
      </c>
      <c r="T34" s="44">
        <f t="shared" si="7"/>
        <v>2835110.9485040605</v>
      </c>
      <c r="U34" s="44">
        <f>U18+U26</f>
        <v>2696559.02287052</v>
      </c>
      <c r="V34" s="44">
        <f>V18+V26</f>
        <v>616899.57</v>
      </c>
    </row>
    <row r="35" spans="1:22" ht="12.75">
      <c r="A35" s="27" t="s">
        <v>11</v>
      </c>
      <c r="B35" s="27" t="s">
        <v>56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ht="12.75">
      <c r="A36" s="27" t="s">
        <v>11</v>
      </c>
      <c r="B36" s="26" t="s">
        <v>52</v>
      </c>
      <c r="C36" s="44" t="s">
        <v>16</v>
      </c>
      <c r="D36" s="44">
        <f aca="true" t="shared" si="8" ref="D36:T36">D20+D30</f>
        <v>1442542.56</v>
      </c>
      <c r="E36" s="44">
        <f t="shared" si="8"/>
        <v>1442542.56</v>
      </c>
      <c r="F36" s="44">
        <f t="shared" si="8"/>
        <v>2001798.5645401801</v>
      </c>
      <c r="G36" s="44">
        <f t="shared" si="8"/>
        <v>2561054.5690803602</v>
      </c>
      <c r="H36" s="44">
        <f t="shared" si="8"/>
        <v>2561054.5690803602</v>
      </c>
      <c r="I36" s="44">
        <f t="shared" si="8"/>
        <v>2561054.5690803602</v>
      </c>
      <c r="J36" s="44">
        <f t="shared" si="8"/>
        <v>2561054.5690803602</v>
      </c>
      <c r="K36" s="44">
        <f t="shared" si="8"/>
        <v>2561054.5690803602</v>
      </c>
      <c r="L36" s="44">
        <f t="shared" si="8"/>
        <v>2561054.5690803602</v>
      </c>
      <c r="M36" s="44">
        <f t="shared" si="8"/>
        <v>2561054.5690803602</v>
      </c>
      <c r="N36" s="44">
        <f t="shared" si="8"/>
        <v>2561054.5690803602</v>
      </c>
      <c r="O36" s="44">
        <f t="shared" si="8"/>
        <v>2561054.5690803602</v>
      </c>
      <c r="P36" s="44">
        <f t="shared" si="8"/>
        <v>2561054.5690803602</v>
      </c>
      <c r="Q36" s="44">
        <f t="shared" si="8"/>
        <v>2561054.5690803602</v>
      </c>
      <c r="R36" s="44">
        <f t="shared" si="8"/>
        <v>2561054.5690803602</v>
      </c>
      <c r="S36" s="44">
        <f t="shared" si="8"/>
        <v>2561054.5690803602</v>
      </c>
      <c r="T36" s="44">
        <f t="shared" si="8"/>
        <v>2561054.5690803602</v>
      </c>
      <c r="U36" s="44">
        <f>U20+U30</f>
        <v>2561054.5690803602</v>
      </c>
      <c r="V36" s="44">
        <f>V20+V30</f>
        <v>601058.77</v>
      </c>
    </row>
    <row r="37" spans="1:22" ht="12.75">
      <c r="A37" s="27" t="s">
        <v>11</v>
      </c>
      <c r="B37" s="31" t="s">
        <v>57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12.75">
      <c r="A38" s="27" t="s">
        <v>11</v>
      </c>
      <c r="B38" s="26" t="s">
        <v>53</v>
      </c>
      <c r="C38" s="32" t="s">
        <v>16</v>
      </c>
      <c r="D38" s="44">
        <f>D23+D32</f>
        <v>2014587.2007479</v>
      </c>
      <c r="E38" s="44">
        <f aca="true" t="shared" si="9" ref="E38:U38">E23+E32</f>
        <v>1977310.90663214</v>
      </c>
      <c r="F38" s="44">
        <f t="shared" si="9"/>
        <v>2130023.31145418</v>
      </c>
      <c r="G38" s="44">
        <f t="shared" si="9"/>
        <v>2003111.4224203802</v>
      </c>
      <c r="H38" s="44">
        <f t="shared" si="9"/>
        <v>1869168.13778296</v>
      </c>
      <c r="I38" s="44">
        <f t="shared" si="9"/>
        <v>1740068.7813796801</v>
      </c>
      <c r="J38" s="44">
        <f t="shared" si="9"/>
        <v>1601282.25376254</v>
      </c>
      <c r="K38" s="44">
        <f t="shared" si="9"/>
        <v>1467339.6543795401</v>
      </c>
      <c r="L38" s="44">
        <f t="shared" si="9"/>
        <v>1333397.0549965398</v>
      </c>
      <c r="M38" s="44">
        <f t="shared" si="9"/>
        <v>1202829.80884984</v>
      </c>
      <c r="N38" s="44">
        <f t="shared" si="9"/>
        <v>1065511.17097612</v>
      </c>
      <c r="O38" s="44">
        <f t="shared" si="9"/>
        <v>931568.57159312</v>
      </c>
      <c r="P38" s="44">
        <f t="shared" si="9"/>
        <v>797625.97221012</v>
      </c>
      <c r="Q38" s="44">
        <f t="shared" si="9"/>
        <v>665590.83632</v>
      </c>
      <c r="R38" s="44">
        <f t="shared" si="9"/>
        <v>529740.0781897</v>
      </c>
      <c r="S38" s="44">
        <f t="shared" si="9"/>
        <v>395797.4788067</v>
      </c>
      <c r="T38" s="44">
        <f t="shared" si="9"/>
        <v>261854.8794237</v>
      </c>
      <c r="U38" s="32">
        <f t="shared" si="9"/>
        <v>128351.85379016</v>
      </c>
      <c r="V38" s="44">
        <f>V23</f>
        <v>13737.09</v>
      </c>
    </row>
    <row r="39" spans="1:22" ht="12.75">
      <c r="A39" s="27" t="s">
        <v>11</v>
      </c>
      <c r="B39" s="31" t="s">
        <v>58</v>
      </c>
      <c r="C39" s="33" t="s">
        <v>16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33"/>
      <c r="V39" s="50"/>
    </row>
    <row r="40" spans="1:22" ht="12.75">
      <c r="A40" s="27" t="s">
        <v>11</v>
      </c>
      <c r="B40" s="27" t="s">
        <v>54</v>
      </c>
      <c r="C40" s="34" t="s">
        <v>16</v>
      </c>
      <c r="D40" s="44">
        <f aca="true" t="shared" si="10" ref="D40:U40">D25+D33</f>
        <v>142977.3176794</v>
      </c>
      <c r="E40" s="44">
        <f t="shared" si="10"/>
        <v>108224.68812178001</v>
      </c>
      <c r="F40" s="44">
        <f t="shared" si="10"/>
        <v>82886.09</v>
      </c>
      <c r="G40" s="44">
        <f t="shared" si="10"/>
        <v>77837.19</v>
      </c>
      <c r="H40" s="44">
        <f t="shared" si="10"/>
        <v>72788.29</v>
      </c>
      <c r="I40" s="44">
        <f t="shared" si="10"/>
        <v>67739.39</v>
      </c>
      <c r="J40" s="44">
        <f t="shared" si="10"/>
        <v>62690.49</v>
      </c>
      <c r="K40" s="44">
        <f t="shared" si="10"/>
        <v>57641.59</v>
      </c>
      <c r="L40" s="44">
        <f t="shared" si="10"/>
        <v>52592.7</v>
      </c>
      <c r="M40" s="44">
        <f t="shared" si="10"/>
        <v>47543.8</v>
      </c>
      <c r="N40" s="44">
        <f t="shared" si="10"/>
        <v>42494.9</v>
      </c>
      <c r="O40" s="44">
        <f t="shared" si="10"/>
        <v>37446</v>
      </c>
      <c r="P40" s="44">
        <f t="shared" si="10"/>
        <v>32397.1</v>
      </c>
      <c r="Q40" s="44">
        <f t="shared" si="10"/>
        <v>27348.2</v>
      </c>
      <c r="R40" s="44">
        <f t="shared" si="10"/>
        <v>22299.3</v>
      </c>
      <c r="S40" s="44">
        <f t="shared" si="10"/>
        <v>17250.4</v>
      </c>
      <c r="T40" s="44">
        <f t="shared" si="10"/>
        <v>12201.5</v>
      </c>
      <c r="U40" s="44">
        <f t="shared" si="10"/>
        <v>7152.6</v>
      </c>
      <c r="V40" s="44">
        <f>V25+V33</f>
        <v>2103.71</v>
      </c>
    </row>
    <row r="41" spans="1:22" ht="12.75" customHeight="1">
      <c r="A41" s="31" t="s">
        <v>11</v>
      </c>
      <c r="B41" s="31" t="s">
        <v>59</v>
      </c>
      <c r="C41" s="33" t="s">
        <v>16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ht="12.75">
      <c r="A42" s="26">
        <v>5</v>
      </c>
      <c r="B42" s="26" t="s">
        <v>48</v>
      </c>
      <c r="C42" s="44">
        <f aca="true" t="shared" si="11" ref="C42:H42">SUM(C46:C49)</f>
        <v>0</v>
      </c>
      <c r="D42" s="44">
        <f t="shared" si="11"/>
        <v>0</v>
      </c>
      <c r="E42" s="44">
        <f t="shared" si="11"/>
        <v>1839772</v>
      </c>
      <c r="F42" s="44">
        <f t="shared" si="11"/>
        <v>0</v>
      </c>
      <c r="G42" s="44">
        <f t="shared" si="11"/>
        <v>0</v>
      </c>
      <c r="H42" s="44">
        <f t="shared" si="11"/>
        <v>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2.75">
      <c r="A43" s="27"/>
      <c r="B43" s="27" t="s">
        <v>49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ht="12.75">
      <c r="A44" s="27"/>
      <c r="B44" s="27" t="s">
        <v>62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ht="12.75">
      <c r="A45" s="27"/>
      <c r="B45" s="27" t="s">
        <v>61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ht="12.75">
      <c r="A46" s="35"/>
      <c r="B46" s="26" t="s">
        <v>52</v>
      </c>
      <c r="C46" s="48"/>
      <c r="D46" s="44"/>
      <c r="E46" s="44">
        <v>1800000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2.75" customHeight="1">
      <c r="A47" s="35"/>
      <c r="B47" s="31"/>
      <c r="C47" s="49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12.75">
      <c r="A48" s="27"/>
      <c r="B48" s="31" t="s">
        <v>53</v>
      </c>
      <c r="C48" s="29"/>
      <c r="D48" s="29"/>
      <c r="E48" s="29">
        <v>39772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0"/>
      <c r="R48" s="30"/>
      <c r="S48" s="30"/>
      <c r="T48" s="30"/>
      <c r="U48" s="30"/>
      <c r="V48" s="30"/>
    </row>
    <row r="49" spans="1:22" ht="12.75">
      <c r="A49" s="27"/>
      <c r="B49" s="31" t="s">
        <v>54</v>
      </c>
      <c r="C49" s="29"/>
      <c r="D49" s="29"/>
      <c r="E49" s="29">
        <v>0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0"/>
      <c r="R49" s="30"/>
      <c r="S49" s="30"/>
      <c r="T49" s="30"/>
      <c r="U49" s="30"/>
      <c r="V49" s="30"/>
    </row>
    <row r="50" spans="1:22" ht="12.75">
      <c r="A50" s="26">
        <v>6</v>
      </c>
      <c r="B50" s="26" t="s">
        <v>55</v>
      </c>
      <c r="C50" s="44"/>
      <c r="D50" s="44">
        <f aca="true" t="shared" si="12" ref="D50:U50">D34+D42</f>
        <v>3600107.0784273</v>
      </c>
      <c r="E50" s="44">
        <f t="shared" si="12"/>
        <v>5367850.154753921</v>
      </c>
      <c r="F50" s="44">
        <f t="shared" si="12"/>
        <v>4214707.96599436</v>
      </c>
      <c r="G50" s="44">
        <f t="shared" si="12"/>
        <v>4642003.18150074</v>
      </c>
      <c r="H50" s="44">
        <f t="shared" si="12"/>
        <v>4503010.9968633205</v>
      </c>
      <c r="I50" s="44">
        <f t="shared" si="12"/>
        <v>4368862.74046004</v>
      </c>
      <c r="J50" s="44">
        <f t="shared" si="12"/>
        <v>4225027.3128429</v>
      </c>
      <c r="K50" s="44">
        <f t="shared" si="12"/>
        <v>4086035.8134599</v>
      </c>
      <c r="L50" s="44">
        <f t="shared" si="12"/>
        <v>3947044.3240769007</v>
      </c>
      <c r="M50" s="44">
        <f t="shared" si="12"/>
        <v>3811428.1779302005</v>
      </c>
      <c r="N50" s="44">
        <f t="shared" si="12"/>
        <v>3669060.64005648</v>
      </c>
      <c r="O50" s="44">
        <f t="shared" si="12"/>
        <v>3530069.14067348</v>
      </c>
      <c r="P50" s="44">
        <f t="shared" si="12"/>
        <v>3391077.6412904803</v>
      </c>
      <c r="Q50" s="44">
        <f t="shared" si="12"/>
        <v>3253993.60540036</v>
      </c>
      <c r="R50" s="44">
        <f t="shared" si="12"/>
        <v>3113093.9472700604</v>
      </c>
      <c r="S50" s="44">
        <f t="shared" si="12"/>
        <v>2974102.44788706</v>
      </c>
      <c r="T50" s="44">
        <f t="shared" si="12"/>
        <v>2835110.9485040605</v>
      </c>
      <c r="U50" s="44">
        <f t="shared" si="12"/>
        <v>2696559.02287052</v>
      </c>
      <c r="V50" s="44">
        <f>V34+V42</f>
        <v>616899.57</v>
      </c>
    </row>
    <row r="51" spans="1:22" ht="12.75">
      <c r="A51" s="27" t="s">
        <v>11</v>
      </c>
      <c r="B51" s="27" t="s">
        <v>56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ht="12.75">
      <c r="A52" s="27" t="s">
        <v>11</v>
      </c>
      <c r="B52" s="26" t="s">
        <v>52</v>
      </c>
      <c r="C52" s="44" t="s">
        <v>16</v>
      </c>
      <c r="D52" s="44">
        <f aca="true" t="shared" si="13" ref="D52:U52">D36+D46</f>
        <v>1442542.56</v>
      </c>
      <c r="E52" s="44">
        <f t="shared" si="13"/>
        <v>3242542.56</v>
      </c>
      <c r="F52" s="44">
        <f t="shared" si="13"/>
        <v>2001798.5645401801</v>
      </c>
      <c r="G52" s="44">
        <f t="shared" si="13"/>
        <v>2561054.5690803602</v>
      </c>
      <c r="H52" s="44">
        <f t="shared" si="13"/>
        <v>2561054.5690803602</v>
      </c>
      <c r="I52" s="44">
        <f t="shared" si="13"/>
        <v>2561054.5690803602</v>
      </c>
      <c r="J52" s="44">
        <f t="shared" si="13"/>
        <v>2561054.5690803602</v>
      </c>
      <c r="K52" s="44">
        <f t="shared" si="13"/>
        <v>2561054.5690803602</v>
      </c>
      <c r="L52" s="44">
        <f t="shared" si="13"/>
        <v>2561054.5690803602</v>
      </c>
      <c r="M52" s="44">
        <f t="shared" si="13"/>
        <v>2561054.5690803602</v>
      </c>
      <c r="N52" s="44">
        <f t="shared" si="13"/>
        <v>2561054.5690803602</v>
      </c>
      <c r="O52" s="44">
        <f t="shared" si="13"/>
        <v>2561054.5690803602</v>
      </c>
      <c r="P52" s="44">
        <f t="shared" si="13"/>
        <v>2561054.5690803602</v>
      </c>
      <c r="Q52" s="44">
        <f t="shared" si="13"/>
        <v>2561054.5690803602</v>
      </c>
      <c r="R52" s="44">
        <f t="shared" si="13"/>
        <v>2561054.5690803602</v>
      </c>
      <c r="S52" s="44">
        <f t="shared" si="13"/>
        <v>2561054.5690803602</v>
      </c>
      <c r="T52" s="44">
        <f t="shared" si="13"/>
        <v>2561054.5690803602</v>
      </c>
      <c r="U52" s="44">
        <f t="shared" si="13"/>
        <v>2561054.5690803602</v>
      </c>
      <c r="V52" s="44">
        <f>V36+V46</f>
        <v>601058.77</v>
      </c>
    </row>
    <row r="53" spans="1:22" ht="12.75">
      <c r="A53" s="27" t="s">
        <v>11</v>
      </c>
      <c r="B53" s="31" t="s">
        <v>57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 ht="12.75">
      <c r="A54" s="27" t="s">
        <v>11</v>
      </c>
      <c r="B54" s="26" t="s">
        <v>53</v>
      </c>
      <c r="C54" s="32" t="s">
        <v>16</v>
      </c>
      <c r="D54" s="44">
        <f>D38+D48</f>
        <v>2014587.2007479</v>
      </c>
      <c r="E54" s="44">
        <f aca="true" t="shared" si="14" ref="E54:U54">E38+E48</f>
        <v>2017082.90663214</v>
      </c>
      <c r="F54" s="44">
        <f t="shared" si="14"/>
        <v>2130023.31145418</v>
      </c>
      <c r="G54" s="44">
        <f t="shared" si="14"/>
        <v>2003111.4224203802</v>
      </c>
      <c r="H54" s="44">
        <f t="shared" si="14"/>
        <v>1869168.13778296</v>
      </c>
      <c r="I54" s="44">
        <f t="shared" si="14"/>
        <v>1740068.7813796801</v>
      </c>
      <c r="J54" s="44">
        <f t="shared" si="14"/>
        <v>1601282.25376254</v>
      </c>
      <c r="K54" s="44">
        <f t="shared" si="14"/>
        <v>1467339.6543795401</v>
      </c>
      <c r="L54" s="44">
        <f t="shared" si="14"/>
        <v>1333397.0549965398</v>
      </c>
      <c r="M54" s="44">
        <f t="shared" si="14"/>
        <v>1202829.80884984</v>
      </c>
      <c r="N54" s="44">
        <f t="shared" si="14"/>
        <v>1065511.17097612</v>
      </c>
      <c r="O54" s="44">
        <f t="shared" si="14"/>
        <v>931568.57159312</v>
      </c>
      <c r="P54" s="44">
        <f t="shared" si="14"/>
        <v>797625.97221012</v>
      </c>
      <c r="Q54" s="44">
        <f t="shared" si="14"/>
        <v>665590.83632</v>
      </c>
      <c r="R54" s="44">
        <f t="shared" si="14"/>
        <v>529740.0781897</v>
      </c>
      <c r="S54" s="44">
        <f t="shared" si="14"/>
        <v>395797.4788067</v>
      </c>
      <c r="T54" s="44">
        <f t="shared" si="14"/>
        <v>261854.8794237</v>
      </c>
      <c r="U54" s="44">
        <f t="shared" si="14"/>
        <v>128351.85379016</v>
      </c>
      <c r="V54" s="44">
        <f>V38+V48</f>
        <v>13737.09</v>
      </c>
    </row>
    <row r="55" spans="1:22" ht="12.75">
      <c r="A55" s="27" t="s">
        <v>11</v>
      </c>
      <c r="B55" s="31" t="s">
        <v>58</v>
      </c>
      <c r="C55" s="33" t="s">
        <v>16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ht="12.75">
      <c r="A56" s="27" t="s">
        <v>11</v>
      </c>
      <c r="B56" s="27" t="s">
        <v>54</v>
      </c>
      <c r="C56" s="34" t="s">
        <v>16</v>
      </c>
      <c r="D56" s="44">
        <f aca="true" t="shared" si="15" ref="D56:U56">D40+D49</f>
        <v>142977.3176794</v>
      </c>
      <c r="E56" s="44">
        <f t="shared" si="15"/>
        <v>108224.68812178001</v>
      </c>
      <c r="F56" s="44">
        <f t="shared" si="15"/>
        <v>82886.09</v>
      </c>
      <c r="G56" s="44">
        <f t="shared" si="15"/>
        <v>77837.19</v>
      </c>
      <c r="H56" s="44">
        <f t="shared" si="15"/>
        <v>72788.29</v>
      </c>
      <c r="I56" s="44">
        <f t="shared" si="15"/>
        <v>67739.39</v>
      </c>
      <c r="J56" s="44">
        <f t="shared" si="15"/>
        <v>62690.49</v>
      </c>
      <c r="K56" s="44">
        <f t="shared" si="15"/>
        <v>57641.59</v>
      </c>
      <c r="L56" s="44">
        <f t="shared" si="15"/>
        <v>52592.7</v>
      </c>
      <c r="M56" s="44">
        <f t="shared" si="15"/>
        <v>47543.8</v>
      </c>
      <c r="N56" s="44">
        <f t="shared" si="15"/>
        <v>42494.9</v>
      </c>
      <c r="O56" s="44">
        <f t="shared" si="15"/>
        <v>37446</v>
      </c>
      <c r="P56" s="44">
        <f t="shared" si="15"/>
        <v>32397.1</v>
      </c>
      <c r="Q56" s="44">
        <f t="shared" si="15"/>
        <v>27348.2</v>
      </c>
      <c r="R56" s="44">
        <f t="shared" si="15"/>
        <v>22299.3</v>
      </c>
      <c r="S56" s="44">
        <f t="shared" si="15"/>
        <v>17250.4</v>
      </c>
      <c r="T56" s="44">
        <f t="shared" si="15"/>
        <v>12201.5</v>
      </c>
      <c r="U56" s="44">
        <f t="shared" si="15"/>
        <v>7152.6</v>
      </c>
      <c r="V56" s="44">
        <f>V40+V49</f>
        <v>2103.71</v>
      </c>
    </row>
    <row r="57" spans="1:22" ht="12.75">
      <c r="A57" s="31" t="s">
        <v>11</v>
      </c>
      <c r="B57" s="31" t="s">
        <v>59</v>
      </c>
      <c r="C57" s="33" t="s">
        <v>16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</sheetData>
  <mergeCells count="298">
    <mergeCell ref="U11:U14"/>
    <mergeCell ref="J11:J14"/>
    <mergeCell ref="K11:K14"/>
    <mergeCell ref="L11:L14"/>
    <mergeCell ref="M11:M14"/>
    <mergeCell ref="N11:N14"/>
    <mergeCell ref="O11:O14"/>
    <mergeCell ref="D18:D19"/>
    <mergeCell ref="E18:E19"/>
    <mergeCell ref="F18:F19"/>
    <mergeCell ref="G18:G19"/>
    <mergeCell ref="H18:H19"/>
    <mergeCell ref="I18:I19"/>
    <mergeCell ref="J18:J19"/>
    <mergeCell ref="K18:K19"/>
    <mergeCell ref="A8:A10"/>
    <mergeCell ref="B8:B10"/>
    <mergeCell ref="C8:V9"/>
    <mergeCell ref="C11:C14"/>
    <mergeCell ref="D11:D14"/>
    <mergeCell ref="E11:E14"/>
    <mergeCell ref="F11:F14"/>
    <mergeCell ref="G11:G14"/>
    <mergeCell ref="H11:H14"/>
    <mergeCell ref="I11:I14"/>
    <mergeCell ref="V11:V14"/>
    <mergeCell ref="P11:P14"/>
    <mergeCell ref="Q11:Q14"/>
    <mergeCell ref="R11:R14"/>
    <mergeCell ref="S11:S14"/>
    <mergeCell ref="T11:T14"/>
    <mergeCell ref="R18:R19"/>
    <mergeCell ref="S18:S19"/>
    <mergeCell ref="T18:T19"/>
    <mergeCell ref="U18:U19"/>
    <mergeCell ref="V18:V19"/>
    <mergeCell ref="C20:C21"/>
    <mergeCell ref="D20:D21"/>
    <mergeCell ref="E20:E21"/>
    <mergeCell ref="F20:F21"/>
    <mergeCell ref="G20:G21"/>
    <mergeCell ref="L18:L19"/>
    <mergeCell ref="M18:M19"/>
    <mergeCell ref="N18:N19"/>
    <mergeCell ref="O18:O19"/>
    <mergeCell ref="P18:P19"/>
    <mergeCell ref="Q18:Q19"/>
    <mergeCell ref="T20:T21"/>
    <mergeCell ref="U20:U21"/>
    <mergeCell ref="V20:V21"/>
    <mergeCell ref="P20:P21"/>
    <mergeCell ref="Q20:Q21"/>
    <mergeCell ref="R20:R21"/>
    <mergeCell ref="S20:S21"/>
    <mergeCell ref="C18:C19"/>
    <mergeCell ref="C26:C29"/>
    <mergeCell ref="D26:D29"/>
    <mergeCell ref="E26:E29"/>
    <mergeCell ref="F26:F29"/>
    <mergeCell ref="G26:G29"/>
    <mergeCell ref="H26:H29"/>
    <mergeCell ref="I26:I29"/>
    <mergeCell ref="N20:N21"/>
    <mergeCell ref="O20:O21"/>
    <mergeCell ref="H20:H21"/>
    <mergeCell ref="I20:I21"/>
    <mergeCell ref="J20:J21"/>
    <mergeCell ref="K20:K21"/>
    <mergeCell ref="L20:L21"/>
    <mergeCell ref="M20:M21"/>
    <mergeCell ref="V26:V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P26:P29"/>
    <mergeCell ref="Q26:Q29"/>
    <mergeCell ref="R26:R29"/>
    <mergeCell ref="S26:S29"/>
    <mergeCell ref="T26:T29"/>
    <mergeCell ref="U26:U29"/>
    <mergeCell ref="J26:J29"/>
    <mergeCell ref="K26:K29"/>
    <mergeCell ref="L26:L29"/>
    <mergeCell ref="M26:M29"/>
    <mergeCell ref="N26:N29"/>
    <mergeCell ref="O26:O29"/>
    <mergeCell ref="R30:R31"/>
    <mergeCell ref="S30:S31"/>
    <mergeCell ref="T30:T31"/>
    <mergeCell ref="U30:U31"/>
    <mergeCell ref="V30:V31"/>
    <mergeCell ref="C34:C35"/>
    <mergeCell ref="D34:D35"/>
    <mergeCell ref="E34:E35"/>
    <mergeCell ref="F34:F35"/>
    <mergeCell ref="G34:G35"/>
    <mergeCell ref="L30:L31"/>
    <mergeCell ref="M30:M31"/>
    <mergeCell ref="N30:N31"/>
    <mergeCell ref="O30:O31"/>
    <mergeCell ref="P30:P31"/>
    <mergeCell ref="Q30:Q31"/>
    <mergeCell ref="T34:T35"/>
    <mergeCell ref="U34:U35"/>
    <mergeCell ref="V34:V35"/>
    <mergeCell ref="P34:P35"/>
    <mergeCell ref="Q34:Q35"/>
    <mergeCell ref="R34:R35"/>
    <mergeCell ref="S34:S35"/>
    <mergeCell ref="C36:C37"/>
    <mergeCell ref="D36:D37"/>
    <mergeCell ref="E36:E37"/>
    <mergeCell ref="F36:F37"/>
    <mergeCell ref="G36:G37"/>
    <mergeCell ref="H36:H37"/>
    <mergeCell ref="I36:I37"/>
    <mergeCell ref="N34:N35"/>
    <mergeCell ref="O34:O35"/>
    <mergeCell ref="H34:H35"/>
    <mergeCell ref="I34:I35"/>
    <mergeCell ref="J34:J35"/>
    <mergeCell ref="K34:K35"/>
    <mergeCell ref="L34:L35"/>
    <mergeCell ref="M34:M35"/>
    <mergeCell ref="V36:V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D40:D41"/>
    <mergeCell ref="E40:E41"/>
    <mergeCell ref="F40:F41"/>
    <mergeCell ref="G40:G41"/>
    <mergeCell ref="H40:H41"/>
    <mergeCell ref="I40:I41"/>
    <mergeCell ref="J40:J41"/>
    <mergeCell ref="M38:M39"/>
    <mergeCell ref="N38:N39"/>
    <mergeCell ref="V40:V41"/>
    <mergeCell ref="K40:K41"/>
    <mergeCell ref="L40:L41"/>
    <mergeCell ref="M40:M41"/>
    <mergeCell ref="N40:N41"/>
    <mergeCell ref="O40:O41"/>
    <mergeCell ref="P40:P41"/>
    <mergeCell ref="S38:S39"/>
    <mergeCell ref="T38:T39"/>
    <mergeCell ref="V38:V39"/>
    <mergeCell ref="O38:O39"/>
    <mergeCell ref="P38:P39"/>
    <mergeCell ref="Q38:Q39"/>
    <mergeCell ref="R38:R39"/>
    <mergeCell ref="E42:E45"/>
    <mergeCell ref="F42:F45"/>
    <mergeCell ref="G42:G45"/>
    <mergeCell ref="H42:H45"/>
    <mergeCell ref="Q40:Q41"/>
    <mergeCell ref="R40:R41"/>
    <mergeCell ref="S40:S41"/>
    <mergeCell ref="T40:T41"/>
    <mergeCell ref="U40:U41"/>
    <mergeCell ref="U42:U45"/>
    <mergeCell ref="V42:V45"/>
    <mergeCell ref="C46:C47"/>
    <mergeCell ref="D46:D47"/>
    <mergeCell ref="E46:E47"/>
    <mergeCell ref="F46:F47"/>
    <mergeCell ref="G46:G47"/>
    <mergeCell ref="H46:H47"/>
    <mergeCell ref="I46:I47"/>
    <mergeCell ref="J46:J47"/>
    <mergeCell ref="O42:O45"/>
    <mergeCell ref="P42:P45"/>
    <mergeCell ref="Q42:Q45"/>
    <mergeCell ref="R42:R45"/>
    <mergeCell ref="S42:S45"/>
    <mergeCell ref="T42:T45"/>
    <mergeCell ref="I42:I45"/>
    <mergeCell ref="J42:J45"/>
    <mergeCell ref="K42:K45"/>
    <mergeCell ref="L42:L45"/>
    <mergeCell ref="M42:M45"/>
    <mergeCell ref="N42:N45"/>
    <mergeCell ref="C42:C45"/>
    <mergeCell ref="D42:D45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C52:C53"/>
    <mergeCell ref="D52:D53"/>
    <mergeCell ref="E52:E53"/>
    <mergeCell ref="F52:F53"/>
    <mergeCell ref="G52:G53"/>
    <mergeCell ref="H52:H53"/>
    <mergeCell ref="I52:I53"/>
    <mergeCell ref="J52:J53"/>
    <mergeCell ref="O50:O51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V52:V53"/>
    <mergeCell ref="K52:K53"/>
    <mergeCell ref="L52:L53"/>
    <mergeCell ref="M52:M53"/>
    <mergeCell ref="N52:N53"/>
    <mergeCell ref="O52:O53"/>
    <mergeCell ref="P52:P53"/>
    <mergeCell ref="U50:U51"/>
    <mergeCell ref="V50:V51"/>
    <mergeCell ref="P50:P51"/>
    <mergeCell ref="Q50:Q51"/>
    <mergeCell ref="R50:R51"/>
    <mergeCell ref="S50:S51"/>
    <mergeCell ref="T50:T51"/>
    <mergeCell ref="F54:F55"/>
    <mergeCell ref="G54:G55"/>
    <mergeCell ref="H54:H55"/>
    <mergeCell ref="I54:I55"/>
    <mergeCell ref="Q52:Q53"/>
    <mergeCell ref="R52:R53"/>
    <mergeCell ref="S52:S53"/>
    <mergeCell ref="T52:T53"/>
    <mergeCell ref="U52:U53"/>
    <mergeCell ref="V54:V55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D54:D55"/>
    <mergeCell ref="E54:E55"/>
    <mergeCell ref="S56:S57"/>
    <mergeCell ref="T56:T57"/>
    <mergeCell ref="U56:U57"/>
    <mergeCell ref="V56:V57"/>
    <mergeCell ref="M56:M57"/>
    <mergeCell ref="N56:N57"/>
    <mergeCell ref="O56:O57"/>
    <mergeCell ref="P56:P57"/>
    <mergeCell ref="Q56:Q57"/>
    <mergeCell ref="R56:R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angela.drentea</dc:creator>
  <cp:keywords/>
  <dc:description/>
  <cp:lastModifiedBy>Cristi Rusu</cp:lastModifiedBy>
  <dcterms:created xsi:type="dcterms:W3CDTF">2012-01-24T16:50:12Z</dcterms:created>
  <dcterms:modified xsi:type="dcterms:W3CDTF">2012-02-03T12:32:17Z</dcterms:modified>
  <cp:category/>
  <cp:version/>
  <cp:contentType/>
  <cp:contentStatus/>
</cp:coreProperties>
</file>